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gonzalez\Downloads\"/>
    </mc:Choice>
  </mc:AlternateContent>
  <xr:revisionPtr revIDLastSave="0" documentId="13_ncr:1_{AF8B5022-EEC7-40E8-A69E-4FD97595F3B9}" xr6:coauthVersionLast="47" xr6:coauthVersionMax="47" xr10:uidLastSave="{00000000-0000-0000-0000-000000000000}"/>
  <workbookProtection workbookAlgorithmName="SHA-512" workbookHashValue="Eew0fCIqUvHXmalP8uxI1b3nSn1X/dRgzMjnF5rBzuIkbEe5oAd+buxAx9pwyRRPt24lGzieqzRmCbFkMeFEuA==" workbookSaltValue="RIrPpazwu8GIVlKLulJfGw==" workbookSpinCount="100000" lockStructure="1"/>
  <bookViews>
    <workbookView xWindow="-120" yWindow="-120" windowWidth="29040" windowHeight="15720" xr2:uid="{8E2D06E0-D7CD-48D9-A738-7BFB2D8EFDC5}"/>
  </bookViews>
  <sheets>
    <sheet name="Glosa 16.11 (Jun)" sheetId="8" r:id="rId1"/>
  </sheets>
  <definedNames>
    <definedName name="_xlnm._FilterDatabase" localSheetId="0" hidden="1">'Glosa 16.11 (Jun)'!$B$34:$V$96</definedName>
    <definedName name="_xlnm.Print_Area" localSheetId="0">'Glosa 16.11 (Jun)'!$A$1:$V$96</definedName>
    <definedName name="_xlnm.Print_Titles" localSheetId="0">'Glosa 16.11 (Jun)'!$34:$34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8" l="1"/>
  <c r="Q75" i="8" s="1"/>
  <c r="P76" i="8"/>
  <c r="Q76" i="8" s="1"/>
  <c r="P77" i="8"/>
  <c r="Q77" i="8" s="1"/>
  <c r="P78" i="8"/>
  <c r="Q78" i="8" s="1"/>
  <c r="P79" i="8"/>
  <c r="Q79" i="8" s="1"/>
  <c r="P80" i="8"/>
  <c r="Q80" i="8" s="1"/>
  <c r="P81" i="8"/>
  <c r="Q81" i="8" s="1"/>
  <c r="P82" i="8"/>
  <c r="Q82" i="8" s="1"/>
  <c r="P83" i="8"/>
  <c r="Q83" i="8" s="1"/>
  <c r="P84" i="8"/>
  <c r="Q84" i="8" s="1"/>
  <c r="P85" i="8"/>
  <c r="Q85" i="8" s="1"/>
  <c r="P86" i="8"/>
  <c r="Q86" i="8" s="1"/>
  <c r="P87" i="8"/>
  <c r="Q87" i="8" s="1"/>
  <c r="P88" i="8"/>
  <c r="Q88" i="8" s="1"/>
  <c r="P89" i="8"/>
  <c r="Q89" i="8" s="1"/>
  <c r="P90" i="8"/>
  <c r="Q90" i="8" s="1"/>
  <c r="P91" i="8"/>
  <c r="Q91" i="8" s="1"/>
  <c r="P92" i="8"/>
  <c r="P93" i="8"/>
  <c r="Q93" i="8" s="1"/>
  <c r="P94" i="8"/>
  <c r="Q94" i="8" s="1"/>
  <c r="P95" i="8"/>
  <c r="Q95" i="8" s="1"/>
  <c r="P96" i="8"/>
  <c r="Q96" i="8" s="1"/>
  <c r="P74" i="8"/>
  <c r="Q74" i="8" s="1"/>
  <c r="Q92" i="8"/>
  <c r="E28" i="8" l="1"/>
  <c r="E29" i="8"/>
  <c r="E30" i="8"/>
  <c r="P35" i="8"/>
  <c r="Q35" i="8" s="1"/>
  <c r="P36" i="8"/>
  <c r="P37" i="8"/>
  <c r="Q37" i="8" s="1"/>
  <c r="P38" i="8"/>
  <c r="Q38" i="8" s="1"/>
  <c r="P39" i="8"/>
  <c r="Q39" i="8" s="1"/>
  <c r="P40" i="8"/>
  <c r="Q40" i="8" s="1"/>
  <c r="P41" i="8"/>
  <c r="Q41" i="8" s="1"/>
  <c r="P42" i="8"/>
  <c r="Q42" i="8" s="1"/>
  <c r="P43" i="8"/>
  <c r="Q43" i="8" s="1"/>
  <c r="P44" i="8"/>
  <c r="Q44" i="8" s="1"/>
  <c r="P45" i="8"/>
  <c r="Q45" i="8" s="1"/>
  <c r="P46" i="8"/>
  <c r="Q46" i="8" s="1"/>
  <c r="P47" i="8"/>
  <c r="Q47" i="8" s="1"/>
  <c r="P48" i="8"/>
  <c r="Q48" i="8" s="1"/>
  <c r="P49" i="8"/>
  <c r="Q49" i="8" s="1"/>
  <c r="P50" i="8"/>
  <c r="Q50" i="8" s="1"/>
  <c r="P51" i="8"/>
  <c r="Q51" i="8" s="1"/>
  <c r="P52" i="8"/>
  <c r="Q52" i="8" s="1"/>
  <c r="P53" i="8"/>
  <c r="Q53" i="8" s="1"/>
  <c r="P54" i="8"/>
  <c r="Q54" i="8" s="1"/>
  <c r="P55" i="8"/>
  <c r="Q55" i="8" s="1"/>
  <c r="P56" i="8"/>
  <c r="Q56" i="8" s="1"/>
  <c r="P57" i="8"/>
  <c r="Q57" i="8" s="1"/>
  <c r="P58" i="8"/>
  <c r="Q58" i="8" s="1"/>
  <c r="P59" i="8"/>
  <c r="Q59" i="8" s="1"/>
  <c r="P60" i="8"/>
  <c r="Q60" i="8" s="1"/>
  <c r="P61" i="8"/>
  <c r="Q61" i="8" s="1"/>
  <c r="P62" i="8"/>
  <c r="Q62" i="8" s="1"/>
  <c r="P63" i="8"/>
  <c r="Q63" i="8" s="1"/>
  <c r="P64" i="8"/>
  <c r="Q64" i="8" s="1"/>
  <c r="P65" i="8"/>
  <c r="Q65" i="8" s="1"/>
  <c r="P66" i="8"/>
  <c r="Q66" i="8" s="1"/>
  <c r="P67" i="8"/>
  <c r="Q67" i="8" s="1"/>
  <c r="P68" i="8"/>
  <c r="Q68" i="8" s="1"/>
  <c r="P69" i="8"/>
  <c r="Q69" i="8" s="1"/>
  <c r="P70" i="8"/>
  <c r="Q70" i="8" s="1"/>
  <c r="P71" i="8"/>
  <c r="Q71" i="8" s="1"/>
  <c r="P72" i="8"/>
  <c r="Q72" i="8" s="1"/>
  <c r="P73" i="8"/>
  <c r="Q73" i="8" s="1"/>
  <c r="Q36" i="8" l="1"/>
  <c r="P32" i="8"/>
  <c r="D27" i="8"/>
  <c r="E27" i="8" s="1"/>
</calcChain>
</file>

<file path=xl/sharedStrings.xml><?xml version="1.0" encoding="utf-8"?>
<sst xmlns="http://schemas.openxmlformats.org/spreadsheetml/2006/main" count="731" uniqueCount="170">
  <si>
    <t>GOBIERNO REGIONAL REGIÓN DE COQUIMBO</t>
  </si>
  <si>
    <r>
      <rPr>
        <b/>
        <sz val="10"/>
        <color rgb="FF0070C0"/>
        <rFont val="Calibri"/>
        <family val="2"/>
      </rPr>
      <t>Periodicidad</t>
    </r>
    <r>
      <rPr>
        <sz val="10"/>
        <color rgb="FF0070C0"/>
        <rFont val="Calibri"/>
        <family val="2"/>
      </rPr>
      <t>: Mensual</t>
    </r>
  </si>
  <si>
    <t>COMUNA</t>
  </si>
  <si>
    <t>CÓDIGO BIP</t>
  </si>
  <si>
    <t>ETAPA</t>
  </si>
  <si>
    <t>INICIATIVA</t>
  </si>
  <si>
    <t>COSTO TOTAL (M$)</t>
  </si>
  <si>
    <t>OVALLE</t>
  </si>
  <si>
    <t>RÍO HURTADO</t>
  </si>
  <si>
    <t>LOS VILOS</t>
  </si>
  <si>
    <t>MONTE PATRIA</t>
  </si>
  <si>
    <t>COMBARBALÁ</t>
  </si>
  <si>
    <t>PAIHUANO</t>
  </si>
  <si>
    <t>VICUÑA</t>
  </si>
  <si>
    <t>CANELA</t>
  </si>
  <si>
    <t>ANDACOLLO</t>
  </si>
  <si>
    <t>LA SERENA</t>
  </si>
  <si>
    <t>LA HIGUERA</t>
  </si>
  <si>
    <t>SALAMANCA</t>
  </si>
  <si>
    <t>ILLAPEL</t>
  </si>
  <si>
    <t>PUNITAQUI</t>
  </si>
  <si>
    <t>REGIONAL</t>
  </si>
  <si>
    <t>REPORTE LEY DE PRESUPUESTOS DEL SECTOR PÚBLICO AÑO 2025.</t>
  </si>
  <si>
    <t>PARTIDA: FINANCIAMIENTO GOBIERNOS REGIONALES GLOSA 16 N°11</t>
  </si>
  <si>
    <r>
      <t>GLOSA 16.</t>
    </r>
    <r>
      <rPr>
        <sz val="10"/>
        <color rgb="FF0070C0"/>
        <rFont val="Calibri"/>
        <family val="2"/>
      </rPr>
      <t xml:space="preserve"> Requerimientos de información:</t>
    </r>
  </si>
  <si>
    <t>11. Los gobiernos regionales informarán mensualmente a la Subsecretaría de Desarrollo Regional y Administrativo el avance en la ejecución de los recursos de inversión de sus diversos programas y de la planificación de sus inversiones, con el objeto de trabajar de manera coordinada y fortalecer la cartera de inversiones de los gobiernos regionales que así lo requieran, y que puedan contar con el apoyo técnico de la Subsecretaría de Desarrollo Regional y Administrativo.</t>
  </si>
  <si>
    <r>
      <rPr>
        <b/>
        <sz val="10"/>
        <color rgb="FF0070C0"/>
        <rFont val="Calibri"/>
        <family val="2"/>
      </rPr>
      <t>Destino</t>
    </r>
    <r>
      <rPr>
        <sz val="10"/>
        <color rgb="FF0070C0"/>
        <rFont val="Calibri"/>
        <family val="2"/>
      </rPr>
      <t>: Subsecretaría de Desarrollo Regional y Administrativo.</t>
    </r>
  </si>
  <si>
    <t>1. RESUMEN ETAPAS PROCESOS ARI - PROPIR</t>
  </si>
  <si>
    <t>SUBTÍTULO E ITEM</t>
  </si>
  <si>
    <t>ARI VIGENTE 2025</t>
  </si>
  <si>
    <t>24.01</t>
  </si>
  <si>
    <t>24.03</t>
  </si>
  <si>
    <t>33.01</t>
  </si>
  <si>
    <t>33.03</t>
  </si>
  <si>
    <t>PROPIR INICIAL  2025</t>
  </si>
  <si>
    <t>PROPIR PLANIFICACIÓN 2025</t>
  </si>
  <si>
    <t>PROPIR EJECUCIÓN 2025</t>
  </si>
  <si>
    <t>PORCENTAJE EJECUCIÓN</t>
  </si>
  <si>
    <t>2. CARTERA INICIATIVAS AVANCE PROPIR</t>
  </si>
  <si>
    <t>SERVICIO RESPONSABLE</t>
  </si>
  <si>
    <t>UNIDAD TÉCNICA</t>
  </si>
  <si>
    <t>PROVINCIA</t>
  </si>
  <si>
    <t>NOMBRE SUBTÍTULO E ITEM</t>
  </si>
  <si>
    <t>SECTOR</t>
  </si>
  <si>
    <t>SITUACIÓN</t>
  </si>
  <si>
    <t>GOBIERNO REGIONAL DE COQUIMBO</t>
  </si>
  <si>
    <t>GOBIERNO REGIONAL</t>
  </si>
  <si>
    <t>AL SECTOR PRIVADO</t>
  </si>
  <si>
    <t>EJECUCIÓN</t>
  </si>
  <si>
    <t>MULTISECTORIAL</t>
  </si>
  <si>
    <t>FNDR</t>
  </si>
  <si>
    <t>TRANSFERENCIA PROPUESTA DE FINANCIAMIENTO BASAL CRDP 2024-2025</t>
  </si>
  <si>
    <t>NUEVO</t>
  </si>
  <si>
    <t>ARRASTRE</t>
  </si>
  <si>
    <t>EJECUCIÓN AÑOS ANTERIORES (M$)</t>
  </si>
  <si>
    <t>EJECUTADO 2025 (M$)</t>
  </si>
  <si>
    <t>AVANCE FINANCIERO (%)</t>
  </si>
  <si>
    <t>Período: Junio 2025</t>
  </si>
  <si>
    <t>CORPORACIÓN REGIONAL DE DESARROLLO PRODUCTIVO</t>
  </si>
  <si>
    <t>PROPUESTA DE FINANCIAMIENTO BASAL PARA EL FUNCIONAMIENTO Y OPERACIÓN CEAZA 2024-2025</t>
  </si>
  <si>
    <t>PROGRAMA DE EMPLEABILIDAD 2023 ANDACOLLO</t>
  </si>
  <si>
    <t>PROGRAMA DE EMPLEABILIDAD 2023 CANELA</t>
  </si>
  <si>
    <t>PROGRAMA DE EMPLEABILIDAD 2023 COMBARBALA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</si>
  <si>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</si>
  <si>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</si>
  <si>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</si>
  <si>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</si>
  <si>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</si>
  <si>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</si>
  <si>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</si>
  <si>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</si>
  <si>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</si>
  <si>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</si>
  <si>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</si>
  <si>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MUNICIPALIDAD DE ANDACOLLO</t>
  </si>
  <si>
    <t>MUNICIPALIDAD DE CANELA</t>
  </si>
  <si>
    <t>MUNICIPALIDAD DE COMBARBALÁ</t>
  </si>
  <si>
    <t>MUNICIPALIDAD DE ILLAPEL</t>
  </si>
  <si>
    <t>MUNICIPALIDAD DE LA HIGUERA</t>
  </si>
  <si>
    <t>MUNICIPALIDAD DE LA SERENA</t>
  </si>
  <si>
    <t>MUNICIPALIDAD DE LOS VILOS</t>
  </si>
  <si>
    <t>MUNICIPALIDAD DE MONTE PATRIA</t>
  </si>
  <si>
    <t>MUNICIPALIDAD DE OVALLE</t>
  </si>
  <si>
    <t>MUNICIPALIDAD DE PAIHUANO</t>
  </si>
  <si>
    <t>MUNICIPALIDAD DE PUNITAQUI</t>
  </si>
  <si>
    <t>MUNICIPALIDAD DE RÍO HURTADO</t>
  </si>
  <si>
    <t>MUNICIPALIDAD DE SALAMANCA</t>
  </si>
  <si>
    <t>MUNICIPALIDAD DE VICUÑA</t>
  </si>
  <si>
    <t>A OTRAS ENTIDADES PÚBLICAS</t>
  </si>
  <si>
    <t>CAZALAC</t>
  </si>
  <si>
    <t>TRANSFERENCIA APROVECHAMIENTO DE AGUA EN LA INDUSTRIA DEL VINO Y PISCO</t>
  </si>
  <si>
    <t>CONSTRUCCION OBRAS DE URBANIZACION BASICA PUNTA COLORADA, LA HIGUERA</t>
  </si>
  <si>
    <t>NORMALIZACION SOLUCIONES SANITARIAS Y URBANIZACION CAIMANES, COMUNA DE LOS VILOS</t>
  </si>
  <si>
    <t>CAPACITACION BECAS MEDICAS SERVICIO DE SALUD</t>
  </si>
  <si>
    <t>FOMENTO PRODUCTIVO PARA EL DESARROLLO DE LA PESCA ARTESANAL</t>
  </si>
  <si>
    <t>SANEAMIENTO REZAGO ETAPA FINAL COQUIMBO 2022 - 2024 (40037922-0)</t>
  </si>
  <si>
    <t>TRANSFERENCIA DESARROLLO SOSTENIBLE DE LA MINERÍA DE MENOR ESCALA DE LA REGIÓN DE COQUIMBO</t>
  </si>
  <si>
    <t>TRANSFERENCIA DESARROLLO MYPES, EMPRENDEDORES Y GRUPOS EMPRESARIALES ZONAS REZAGADAS</t>
  </si>
  <si>
    <t>TRANSFERENCIA, FORTALECIMIENTO, COMPETITIVIDAD Y DESARROLLO SUSTENTABLE DEL SECTOR TURISMO</t>
  </si>
  <si>
    <t>TRANSFERENCIA EMPRENDIMIENTO REGIONAL</t>
  </si>
  <si>
    <t xml:space="preserve">CAPACITACIÓN  ESCUELA DE EMPRENDIMIENTO DE PCD Y CUIDADORES/AS DE LA REGIÓN DE COQUIMBO </t>
  </si>
  <si>
    <t>SANEAMIENTO SANITARIO PRODUCTIVO CRIANCEROS COQUIMBO</t>
  </si>
  <si>
    <t>VILLA ESPERANZA TAHUINCO, SALAMANCA (COFINANCIAMIENTO SERVIU)</t>
  </si>
  <si>
    <t>RECURSOS HIDRICOS</t>
  </si>
  <si>
    <t>SALUD</t>
  </si>
  <si>
    <t>PESCA</t>
  </si>
  <si>
    <t>TURISMO Y COMERCIO</t>
  </si>
  <si>
    <t>ENERGIA</t>
  </si>
  <si>
    <t>MINERIA</t>
  </si>
  <si>
    <t>EDUCACION, CULTURA Y PATRIMONIO</t>
  </si>
  <si>
    <t>VIVIENDA Y DESARROLLO URBANO</t>
  </si>
  <si>
    <t>SERVICIO SALUD COQUIMBO</t>
  </si>
  <si>
    <t>INDESPA</t>
  </si>
  <si>
    <t>UNIVERSIDAD DE LA SERENA</t>
  </si>
  <si>
    <t>UNIVERSIDAD DE CHILE</t>
  </si>
  <si>
    <t>SEREMI BIENES NACIONALES</t>
  </si>
  <si>
    <t>CORFO</t>
  </si>
  <si>
    <t>SUBSECRETARÍA DE MINERÍA</t>
  </si>
  <si>
    <t>SERCOTEC</t>
  </si>
  <si>
    <t>SERNATUR</t>
  </si>
  <si>
    <t>SENADIS</t>
  </si>
  <si>
    <t>SAG</t>
  </si>
  <si>
    <t>SERVIU</t>
  </si>
  <si>
    <t>PLATAFORMA PARA LA GESTION DE LA SEGURIDAD DE RIEGO</t>
  </si>
  <si>
    <t>TRANSFERENCIA DE BPGH Y AUDITORIAS HIDRICAS</t>
  </si>
  <si>
    <t>OBSERVATORIO PARA SERVICIOS SANITARIOS RURALES</t>
  </si>
  <si>
    <t>ASTRONOMIA CULTURAL PARA LA PROMOCION DEL ASTROTURISMO</t>
  </si>
  <si>
    <t>ENERGIA SOLAR, SOLUCIONES GLOBALES PARA PROBLEMAS LOCALES</t>
  </si>
  <si>
    <t>LUPINO UNA ALTERNATIVA ECOLOGICA PARA LA AGRICULTURA</t>
  </si>
  <si>
    <t>SOLTEC WATER APPS PARA ADMINISTRADORES DE AGUA RURAL</t>
  </si>
  <si>
    <t>FORTALECIMIENTO DE LAS CAPACIDADES DE EMPRENDIMIENTO SUSTENTABLE</t>
  </si>
  <si>
    <t>ELQUI</t>
  </si>
  <si>
    <t>CHOAPA</t>
  </si>
  <si>
    <t>LIMARÍ</t>
  </si>
  <si>
    <t>PAGOS MENSUALES 2025</t>
  </si>
  <si>
    <t>CONCURSO VINCULACIÓN CON LA COMUNIDAD 2025 - PRIVADO</t>
  </si>
  <si>
    <t>CONCURSO VINCULACIÓN CON LA COMUNIDAD 2025 - PÚBLICO</t>
  </si>
  <si>
    <t>CENTRO DE ESTUDIOS AVANZADOS EN ZONAS ÁRIDAS</t>
  </si>
  <si>
    <t>(PRESUPUESTO 2025 CORE)</t>
  </si>
  <si>
    <t>(ASIGNACIONES RES. N°7)</t>
  </si>
  <si>
    <t>CONSTRUCCION PARADERO DE BUSES DE HORCÓN, PAIHUANO.</t>
  </si>
  <si>
    <t>MEJORAMIENTO SISTEMA ALCANTARILLADO LOTEO NUEVO AMANECER, PZG</t>
  </si>
  <si>
    <t>CONSTRUCCIÓN ESTACIÓN MEDICO RURAL DE CERRILLOS POBRES, COMUNA DE OVALLE.</t>
  </si>
  <si>
    <t>CONSTRUCCION PLAZA DOMINGO SANTA MARÍA, ANDACOLLO</t>
  </si>
  <si>
    <t>MEJORAMIENTO PLAZA CIUDAD DE LA SERENA, COMUNA DE ANDACOLLO</t>
  </si>
  <si>
    <t>CONSTRUCCION PLAZA DE JUEGOS DE LAS PIRCAS, CANELA</t>
  </si>
  <si>
    <t>HABILITACION CENTRO DE ATENCIÓN CIUDADANA PICHASCA</t>
  </si>
  <si>
    <t>CONSTRUCCION PLAZA MEMORIAL FERROVIARIO COVICO, COQUIMBO</t>
  </si>
  <si>
    <t>CONSERVACION PUENTE SECTOR LA RINCONADA DE PAIHUANO</t>
  </si>
  <si>
    <t>CONSTRUCCION ESTACION MEDICO RURAL DE COLLIGUAY, SALAMANCA</t>
  </si>
  <si>
    <t>CONSTRUCCION CANCHA DE PASTO SINTETICO LA CORTADERA, CANELA</t>
  </si>
  <si>
    <t>CONSTRUCCION PAVIMENTACION CALLE EL SANTUARIO DE LA ISLA, COMBARBALA</t>
  </si>
  <si>
    <t>MEJORAMIENTO ALUMBRADO PÚBLICO EN CALLES, PASAJES EN DIVERSOS  SECTORES DE LA COMUNA, CANELA</t>
  </si>
  <si>
    <t>MEJORAMIENTO PAVIMENTACIÓN DE CALZADAS, VEREDAS Y AGUAS LLUVIAS CALLES 1,2 Y 4, POBLACIÓN MONTEGABRIELA, MONTEGRANDE, COMUNA PAIHUANO</t>
  </si>
  <si>
    <t>CONSTRUCCION CANCHA DE PASTO SINTETICO MINCHA NORTE, CANELA</t>
  </si>
  <si>
    <t>CONSTRUCCION DE LUMINARIAS SOLARES, COMUNA DE RIO HURTADO</t>
  </si>
  <si>
    <t>MEJORAMIENTO ESPACIOS DE RECREACION CASINO LAS BREAS</t>
  </si>
  <si>
    <t>CONSTRUCCION MULTICANCHA VILLA EL ESFUERZO III</t>
  </si>
  <si>
    <t>CONSTRUCCION TECHADO MULTICANCHA CLUB DEPORTIVO UNION LAS TAZAS, CANELA</t>
  </si>
  <si>
    <t>INSTALACIÓN LUMINARIAS EN VARIAS LOCALIDADES DE COMBARBALÁ</t>
  </si>
  <si>
    <t>MEJORAMIENTO ESPACIO PÚBLICO, PASEO BALMACEDA, PAIHUANO, COMUNA DE PAIHUANO</t>
  </si>
  <si>
    <t>MEJORAMIENTO RECINTO MUNICIPAL PICHASCA</t>
  </si>
  <si>
    <t>CONSTRUCCION CENTRO COMUNITARIO ESTACIÓN MÉDICO RURAL, EL MANZANO, ANDACOLLO</t>
  </si>
  <si>
    <t>COQUIMBO</t>
  </si>
  <si>
    <t>MUNICIPALIDAD DE COQUIMBO</t>
  </si>
  <si>
    <t>TRANSPORTE</t>
  </si>
  <si>
    <t>DEPORTES</t>
  </si>
  <si>
    <t>FRPD</t>
  </si>
  <si>
    <t>SUBT. E ITEM</t>
  </si>
  <si>
    <t>FUENTE DE FINANCIAM.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</si>
</sst>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0070C0"/>
      <name val="Calibri"/>
      <family val="2"/>
    </font>
    <font>
      <b/>
      <sz val="10"/>
      <color theme="1"/>
      <name val="Calibri"/>
      <family val="2"/>
    </font>
    <font>
      <sz val="10"/>
      <color rgb="FF0070C0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0"/>
      <name val="Calibri"/>
      <family val="2"/>
    </font>
    <font>
      <sz val="8"/>
      <name val="Aptos Narrow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" fontId="8" fillId="3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center" vertical="center" shrinkToFit="1"/>
    </xf>
    <xf numFmtId="9" fontId="4" fillId="0" borderId="3" xfId="5" applyFont="1" applyBorder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3" fontId="5" fillId="2" borderId="3" xfId="0" applyNumberFormat="1" applyFont="1" applyFill="1" applyBorder="1" applyAlignment="1">
      <alignment horizontal="right"/>
    </xf>
    <xf numFmtId="9" fontId="5" fillId="2" borderId="3" xfId="5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3" fontId="15" fillId="2" borderId="0" xfId="0" applyNumberFormat="1" applyFont="1" applyFill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</cellXfs>
  <cellStyles count="6">
    <cellStyle name="Normal" xfId="0" builtinId="0"/>
    <cellStyle name="Normal 10" xfId="4" xr:uid="{282287C8-3FA4-4561-85F7-3BC95FD92703}"/>
    <cellStyle name="Normal 2 2 2" xfId="2" xr:uid="{E655653A-6F06-46D6-BDD5-B8D95C4E8807}"/>
    <cellStyle name="Normal 20" xfId="3" xr:uid="{DAD0DAB0-E974-45EE-8964-83B18B1BDC1A}"/>
    <cellStyle name="Normal 8 61" xfId="1" xr:uid="{10BAA087-0DF6-49B6-9FC9-D665EEE1ADD1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CDE9-1383-42BA-A5CD-7630F58AD698}">
  <dimension ref="A1:V96"/>
  <sheetViews>
    <sheetView tabSelected="1" zoomScale="88" zoomScaleNormal="88" workbookViewId="0">
      <selection activeCell="G26" sqref="G26"/>
    </sheetView>
  </sheetViews>
  <sheetFormatPr baseColWidth="10" defaultColWidth="10.85546875" defaultRowHeight="12.75" x14ac:dyDescent="0.2"/>
  <cols>
    <col min="1" max="1" width="3.7109375" style="1" customWidth="1"/>
    <col min="2" max="2" width="13" style="1" customWidth="1"/>
    <col min="3" max="3" width="14.7109375" style="1" customWidth="1"/>
    <col min="4" max="4" width="10.7109375" style="1" customWidth="1"/>
    <col min="5" max="5" width="12.28515625" style="4" customWidth="1"/>
    <col min="6" max="6" width="9.140625" style="1" customWidth="1"/>
    <col min="7" max="7" width="21.5703125" style="1" customWidth="1"/>
    <col min="8" max="8" width="7.7109375" style="1" customWidth="1"/>
    <col min="9" max="9" width="11.42578125" style="1" customWidth="1"/>
    <col min="10" max="10" width="10.28515625" style="1" customWidth="1"/>
    <col min="11" max="11" width="16.42578125" style="16" customWidth="1"/>
    <col min="12" max="12" width="10.7109375" style="16" customWidth="1"/>
    <col min="13" max="13" width="10.85546875" style="1" customWidth="1"/>
    <col min="14" max="14" width="9.7109375" style="1" customWidth="1"/>
    <col min="15" max="15" width="12.5703125" style="16" customWidth="1"/>
    <col min="16" max="16" width="11.85546875" style="16" customWidth="1"/>
    <col min="17" max="17" width="10.85546875" style="16" customWidth="1"/>
    <col min="18" max="18" width="8.5703125" style="1" customWidth="1"/>
    <col min="19" max="19" width="8.7109375" style="1" customWidth="1"/>
    <col min="20" max="20" width="8.28515625" style="1" customWidth="1"/>
    <col min="21" max="21" width="8.85546875" style="1" customWidth="1"/>
    <col min="22" max="22" width="7.5703125" style="1" customWidth="1"/>
    <col min="23" max="16384" width="10.85546875" style="1"/>
  </cols>
  <sheetData>
    <row r="1" spans="1:22" ht="15.75" x14ac:dyDescent="0.25">
      <c r="A1" s="5" t="s">
        <v>22</v>
      </c>
      <c r="B1" s="5"/>
      <c r="C1" s="5"/>
    </row>
    <row r="2" spans="1:22" ht="15.75" x14ac:dyDescent="0.25">
      <c r="A2" s="5" t="s">
        <v>23</v>
      </c>
      <c r="B2" s="5"/>
      <c r="C2" s="5"/>
    </row>
    <row r="3" spans="1:22" ht="15.75" x14ac:dyDescent="0.25">
      <c r="A3" s="6" t="s">
        <v>0</v>
      </c>
      <c r="B3" s="6"/>
      <c r="C3" s="6"/>
    </row>
    <row r="5" spans="1:22" x14ac:dyDescent="0.2">
      <c r="A5" s="39" t="s">
        <v>24</v>
      </c>
      <c r="B5" s="39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28.15" customHeight="1" x14ac:dyDescent="0.2">
      <c r="A6" s="40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 x14ac:dyDescent="0.2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x14ac:dyDescent="0.2">
      <c r="A8" s="41" t="s">
        <v>26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1:22" ht="6.95" customHeight="1" x14ac:dyDescent="0.2">
      <c r="A9" s="8"/>
      <c r="B9" s="8"/>
      <c r="C9" s="8"/>
      <c r="D9" s="9"/>
      <c r="E9" s="10"/>
      <c r="F9" s="9"/>
      <c r="G9" s="9"/>
      <c r="H9" s="9"/>
      <c r="I9" s="9"/>
      <c r="J9" s="9"/>
      <c r="M9" s="9"/>
      <c r="N9" s="9"/>
    </row>
    <row r="10" spans="1:22" x14ac:dyDescent="0.2">
      <c r="A10" s="35" t="s">
        <v>57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25"/>
      <c r="L11" s="25"/>
      <c r="M11" s="3"/>
      <c r="N11" s="3"/>
    </row>
    <row r="12" spans="1:22" x14ac:dyDescent="0.2">
      <c r="A12" s="19" t="s">
        <v>27</v>
      </c>
      <c r="B12" s="2"/>
      <c r="C12" s="2"/>
      <c r="D12" s="3"/>
      <c r="E12" s="3"/>
      <c r="F12" s="3"/>
      <c r="G12" s="3"/>
      <c r="H12" s="3"/>
      <c r="I12" s="3"/>
      <c r="J12" s="3"/>
      <c r="K12" s="25"/>
      <c r="L12" s="25"/>
      <c r="M12" s="3"/>
      <c r="N12" s="3"/>
    </row>
    <row r="13" spans="1:2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25"/>
      <c r="L13" s="25"/>
      <c r="M13" s="3"/>
      <c r="N13" s="3"/>
    </row>
    <row r="14" spans="1:22" ht="25.5" x14ac:dyDescent="0.2">
      <c r="A14" s="3"/>
      <c r="B14" s="15" t="s">
        <v>28</v>
      </c>
      <c r="C14" s="15" t="s">
        <v>29</v>
      </c>
      <c r="D14" s="31" t="s">
        <v>138</v>
      </c>
      <c r="E14" s="3"/>
      <c r="H14" s="3"/>
      <c r="I14" s="3"/>
      <c r="J14" s="3"/>
      <c r="K14" s="25"/>
      <c r="L14" s="25"/>
      <c r="M14" s="3"/>
      <c r="N14" s="3"/>
    </row>
    <row r="15" spans="1:22" x14ac:dyDescent="0.2">
      <c r="A15" s="3"/>
      <c r="B15" s="18" t="s">
        <v>30</v>
      </c>
      <c r="C15" s="26">
        <v>9877998</v>
      </c>
      <c r="D15" s="32"/>
      <c r="E15" s="3"/>
      <c r="H15" s="3"/>
      <c r="I15" s="3"/>
      <c r="J15" s="3"/>
      <c r="K15" s="25"/>
      <c r="L15" s="25"/>
      <c r="M15" s="3"/>
      <c r="N15" s="3"/>
    </row>
    <row r="16" spans="1:22" x14ac:dyDescent="0.2">
      <c r="A16" s="3"/>
      <c r="B16" s="18" t="s">
        <v>31</v>
      </c>
      <c r="C16" s="26">
        <v>13007756</v>
      </c>
      <c r="D16" s="32"/>
      <c r="E16" s="3"/>
      <c r="H16" s="3"/>
      <c r="I16" s="3"/>
      <c r="J16" s="3"/>
      <c r="K16" s="25"/>
      <c r="L16" s="25"/>
      <c r="M16" s="3"/>
      <c r="N16" s="3"/>
    </row>
    <row r="17" spans="1:16" x14ac:dyDescent="0.2">
      <c r="A17" s="3"/>
      <c r="B17" s="18" t="s">
        <v>32</v>
      </c>
      <c r="C17" s="26">
        <v>1640662</v>
      </c>
      <c r="D17" s="32"/>
      <c r="E17" s="3"/>
      <c r="H17" s="3"/>
      <c r="I17" s="3"/>
      <c r="J17" s="3"/>
      <c r="K17" s="25"/>
      <c r="L17" s="25"/>
      <c r="M17" s="3"/>
      <c r="N17" s="3"/>
    </row>
    <row r="18" spans="1:16" x14ac:dyDescent="0.2">
      <c r="A18" s="3"/>
      <c r="B18" s="18" t="s">
        <v>33</v>
      </c>
      <c r="C18" s="26">
        <v>34632997</v>
      </c>
      <c r="D18" s="32"/>
      <c r="E18" s="3"/>
      <c r="H18" s="3"/>
      <c r="I18" s="3"/>
      <c r="J18" s="3"/>
      <c r="K18" s="25"/>
      <c r="L18" s="25"/>
      <c r="M18" s="3"/>
      <c r="N18" s="3"/>
    </row>
    <row r="19" spans="1:16" ht="5.45" customHeight="1" x14ac:dyDescent="0.2">
      <c r="A19" s="3"/>
      <c r="B19" s="3"/>
      <c r="C19" s="3"/>
      <c r="D19" s="32"/>
      <c r="E19" s="3"/>
      <c r="H19" s="3"/>
      <c r="I19" s="3"/>
      <c r="J19" s="3"/>
      <c r="K19" s="25"/>
      <c r="L19" s="25"/>
      <c r="M19" s="3"/>
      <c r="N19" s="3"/>
    </row>
    <row r="20" spans="1:16" ht="25.5" x14ac:dyDescent="0.2">
      <c r="A20" s="3"/>
      <c r="B20" s="15" t="s">
        <v>28</v>
      </c>
      <c r="C20" s="15" t="s">
        <v>34</v>
      </c>
      <c r="D20" s="33" t="s">
        <v>139</v>
      </c>
      <c r="E20" s="3"/>
      <c r="H20" s="3"/>
      <c r="I20" s="3"/>
      <c r="J20" s="3"/>
      <c r="K20" s="25"/>
      <c r="L20" s="25"/>
      <c r="M20" s="3"/>
      <c r="N20" s="3"/>
    </row>
    <row r="21" spans="1:16" x14ac:dyDescent="0.2">
      <c r="A21" s="3"/>
      <c r="B21" s="18" t="s">
        <v>30</v>
      </c>
      <c r="C21" s="26">
        <v>9877998</v>
      </c>
      <c r="D21" s="3"/>
      <c r="E21" s="3"/>
      <c r="H21" s="3"/>
      <c r="I21" s="3"/>
      <c r="J21" s="3"/>
      <c r="K21" s="25"/>
      <c r="L21" s="25"/>
      <c r="M21" s="3"/>
      <c r="N21" s="3"/>
    </row>
    <row r="22" spans="1:16" x14ac:dyDescent="0.2">
      <c r="A22" s="3"/>
      <c r="B22" s="18" t="s">
        <v>31</v>
      </c>
      <c r="C22" s="26">
        <v>13007756</v>
      </c>
      <c r="D22" s="3"/>
      <c r="E22" s="3"/>
      <c r="H22" s="3"/>
      <c r="I22" s="3"/>
      <c r="J22" s="3"/>
      <c r="K22" s="25"/>
      <c r="L22" s="25"/>
      <c r="M22" s="3"/>
      <c r="N22" s="3"/>
    </row>
    <row r="23" spans="1:16" x14ac:dyDescent="0.2">
      <c r="A23" s="3"/>
      <c r="B23" s="18" t="s">
        <v>32</v>
      </c>
      <c r="C23" s="26">
        <v>1640662</v>
      </c>
      <c r="D23" s="3"/>
      <c r="E23" s="3"/>
      <c r="H23" s="3"/>
      <c r="I23" s="3"/>
      <c r="J23" s="3"/>
      <c r="K23" s="25"/>
      <c r="L23" s="25"/>
      <c r="M23" s="3"/>
      <c r="N23" s="3"/>
    </row>
    <row r="24" spans="1:16" x14ac:dyDescent="0.2">
      <c r="A24" s="3"/>
      <c r="B24" s="18" t="s">
        <v>33</v>
      </c>
      <c r="C24" s="26">
        <v>34632997</v>
      </c>
      <c r="D24" s="3"/>
      <c r="E24" s="3"/>
      <c r="H24" s="3"/>
      <c r="I24" s="3"/>
      <c r="J24" s="3"/>
      <c r="K24" s="25"/>
      <c r="L24" s="25"/>
      <c r="M24" s="3"/>
      <c r="N24" s="3"/>
    </row>
    <row r="25" spans="1:16" ht="6" customHeight="1" x14ac:dyDescent="0.2">
      <c r="A25" s="3"/>
      <c r="B25" s="3"/>
      <c r="C25" s="3"/>
      <c r="D25" s="3"/>
      <c r="E25" s="3"/>
      <c r="H25" s="3"/>
      <c r="I25" s="3"/>
      <c r="J25" s="3"/>
      <c r="K25" s="25"/>
      <c r="L25" s="25"/>
      <c r="M25" s="3"/>
      <c r="N25" s="3"/>
    </row>
    <row r="26" spans="1:16" ht="38.25" x14ac:dyDescent="0.2">
      <c r="A26" s="3"/>
      <c r="B26" s="15" t="s">
        <v>28</v>
      </c>
      <c r="C26" s="15" t="s">
        <v>35</v>
      </c>
      <c r="D26" s="15" t="s">
        <v>36</v>
      </c>
      <c r="E26" s="15" t="s">
        <v>37</v>
      </c>
      <c r="H26" s="3"/>
      <c r="I26" s="3"/>
      <c r="J26" s="3"/>
      <c r="K26" s="25"/>
      <c r="L26" s="25"/>
      <c r="M26" s="3"/>
      <c r="N26" s="3"/>
    </row>
    <row r="27" spans="1:16" x14ac:dyDescent="0.2">
      <c r="A27" s="3"/>
      <c r="B27" s="18" t="s">
        <v>30</v>
      </c>
      <c r="C27" s="26">
        <v>9877998</v>
      </c>
      <c r="D27" s="26">
        <f>SUM(P35:P37)</f>
        <v>1645792.372</v>
      </c>
      <c r="E27" s="27">
        <f>+D27/C27</f>
        <v>0.16661193614333591</v>
      </c>
      <c r="H27" s="3"/>
      <c r="I27" s="3"/>
      <c r="J27" s="3"/>
      <c r="K27" s="25"/>
      <c r="L27" s="25"/>
      <c r="M27" s="3"/>
      <c r="N27" s="3"/>
    </row>
    <row r="28" spans="1:16" x14ac:dyDescent="0.2">
      <c r="A28" s="3"/>
      <c r="B28" s="18" t="s">
        <v>31</v>
      </c>
      <c r="C28" s="26">
        <v>16455835</v>
      </c>
      <c r="D28" s="26">
        <v>4597628.7280000001</v>
      </c>
      <c r="E28" s="27">
        <f>+D28/C28</f>
        <v>0.27939200459897662</v>
      </c>
      <c r="H28" s="3"/>
      <c r="I28" s="3"/>
      <c r="J28" s="3"/>
      <c r="K28" s="25"/>
      <c r="L28" s="25"/>
      <c r="M28" s="3"/>
      <c r="N28" s="3"/>
    </row>
    <row r="29" spans="1:16" x14ac:dyDescent="0.2">
      <c r="A29" s="3"/>
      <c r="B29" s="18" t="s">
        <v>32</v>
      </c>
      <c r="C29" s="26">
        <v>1640662</v>
      </c>
      <c r="D29" s="26">
        <v>6958.0569999999998</v>
      </c>
      <c r="E29" s="27">
        <f>+D29/C29</f>
        <v>4.2410057647461813E-3</v>
      </c>
      <c r="H29" s="3"/>
      <c r="I29" s="3"/>
      <c r="J29" s="3"/>
      <c r="K29" s="25"/>
      <c r="L29" s="25"/>
      <c r="M29" s="3"/>
      <c r="N29" s="3"/>
    </row>
    <row r="30" spans="1:16" x14ac:dyDescent="0.2">
      <c r="A30" s="3"/>
      <c r="B30" s="18" t="s">
        <v>33</v>
      </c>
      <c r="C30" s="26">
        <v>31494918</v>
      </c>
      <c r="D30" s="26">
        <v>3845184.0899999994</v>
      </c>
      <c r="E30" s="27">
        <f>+D30/C30</f>
        <v>0.12208903322116918</v>
      </c>
      <c r="I30" s="20"/>
      <c r="J30" s="20"/>
      <c r="K30" s="25"/>
      <c r="L30" s="25"/>
      <c r="M30" s="3"/>
      <c r="N30" s="3"/>
    </row>
    <row r="31" spans="1:16" x14ac:dyDescent="0.2">
      <c r="A31" s="3"/>
      <c r="B31" s="3"/>
      <c r="C31" s="3"/>
      <c r="D31" s="3"/>
      <c r="E31" s="3"/>
      <c r="H31" s="3"/>
      <c r="I31" s="3"/>
      <c r="J31" s="3"/>
      <c r="K31" s="25"/>
      <c r="L31" s="25"/>
      <c r="M31" s="3"/>
      <c r="N31" s="3"/>
    </row>
    <row r="32" spans="1:16" x14ac:dyDescent="0.2">
      <c r="A32" s="19" t="s">
        <v>38</v>
      </c>
      <c r="B32" s="19"/>
      <c r="C32" s="2"/>
      <c r="D32" s="2"/>
      <c r="F32" s="7"/>
      <c r="P32" s="34">
        <f>SUBTOTAL(9,P35:P100)</f>
        <v>10095560.528000005</v>
      </c>
    </row>
    <row r="33" spans="1:22" x14ac:dyDescent="0.2">
      <c r="D33" s="2"/>
      <c r="F33" s="7"/>
      <c r="R33" s="36" t="s">
        <v>134</v>
      </c>
      <c r="S33" s="37"/>
      <c r="T33" s="37"/>
      <c r="U33" s="37"/>
      <c r="V33" s="38"/>
    </row>
    <row r="34" spans="1:22" ht="51" x14ac:dyDescent="0.2">
      <c r="B34" s="15" t="s">
        <v>39</v>
      </c>
      <c r="C34" s="15" t="s">
        <v>40</v>
      </c>
      <c r="D34" s="14" t="s">
        <v>41</v>
      </c>
      <c r="E34" s="14" t="s">
        <v>2</v>
      </c>
      <c r="F34" s="15" t="s">
        <v>3</v>
      </c>
      <c r="G34" s="14" t="s">
        <v>5</v>
      </c>
      <c r="H34" s="15" t="s">
        <v>168</v>
      </c>
      <c r="I34" s="15" t="s">
        <v>42</v>
      </c>
      <c r="J34" s="14" t="s">
        <v>4</v>
      </c>
      <c r="K34" s="14" t="s">
        <v>43</v>
      </c>
      <c r="L34" s="15" t="s">
        <v>44</v>
      </c>
      <c r="M34" s="15" t="s">
        <v>169</v>
      </c>
      <c r="N34" s="15" t="s">
        <v>6</v>
      </c>
      <c r="O34" s="15" t="s">
        <v>54</v>
      </c>
      <c r="P34" s="15" t="s">
        <v>55</v>
      </c>
      <c r="Q34" s="15" t="s">
        <v>56</v>
      </c>
      <c r="R34" s="17">
        <v>45689</v>
      </c>
      <c r="S34" s="17">
        <v>45717</v>
      </c>
      <c r="T34" s="17">
        <v>45748</v>
      </c>
      <c r="U34" s="17">
        <v>45778</v>
      </c>
      <c r="V34" s="17">
        <v>45809</v>
      </c>
    </row>
    <row r="35" spans="1:22" ht="51.75" customHeight="1" x14ac:dyDescent="0.2">
      <c r="A35" s="11">
        <v>1</v>
      </c>
      <c r="B35" s="21" t="s">
        <v>45</v>
      </c>
      <c r="C35" s="21" t="s">
        <v>46</v>
      </c>
      <c r="D35" s="21" t="s">
        <v>21</v>
      </c>
      <c r="E35" s="21" t="s">
        <v>21</v>
      </c>
      <c r="F35" s="21">
        <v>2401300</v>
      </c>
      <c r="G35" s="21" t="s">
        <v>135</v>
      </c>
      <c r="H35" s="21" t="s">
        <v>30</v>
      </c>
      <c r="I35" s="21" t="s">
        <v>47</v>
      </c>
      <c r="J35" s="21" t="s">
        <v>48</v>
      </c>
      <c r="K35" s="21" t="s">
        <v>49</v>
      </c>
      <c r="L35" s="23" t="s">
        <v>52</v>
      </c>
      <c r="M35" s="21" t="s">
        <v>50</v>
      </c>
      <c r="N35" s="22">
        <v>5857447</v>
      </c>
      <c r="O35" s="22">
        <v>0</v>
      </c>
      <c r="P35" s="13">
        <f t="shared" ref="P35:P96" si="0">SUM(R35:V35)</f>
        <v>921131.37199999997</v>
      </c>
      <c r="Q35" s="24">
        <f t="shared" ref="Q35:Q72" si="1">(O35+P35)/N35</f>
        <v>0.15725816588694699</v>
      </c>
      <c r="R35" s="13"/>
      <c r="S35" s="13">
        <v>217996.58900000001</v>
      </c>
      <c r="T35" s="13">
        <v>178510.17600000001</v>
      </c>
      <c r="U35" s="13">
        <v>25649</v>
      </c>
      <c r="V35" s="13">
        <v>498975.60700000002</v>
      </c>
    </row>
    <row r="36" spans="1:22" ht="51" x14ac:dyDescent="0.2">
      <c r="A36" s="11">
        <v>2</v>
      </c>
      <c r="B36" s="21" t="s">
        <v>45</v>
      </c>
      <c r="C36" s="21" t="s">
        <v>58</v>
      </c>
      <c r="D36" s="21" t="s">
        <v>21</v>
      </c>
      <c r="E36" s="21" t="s">
        <v>21</v>
      </c>
      <c r="F36" s="11">
        <v>40064260</v>
      </c>
      <c r="G36" s="21" t="s">
        <v>51</v>
      </c>
      <c r="H36" s="21" t="s">
        <v>30</v>
      </c>
      <c r="I36" s="21" t="s">
        <v>47</v>
      </c>
      <c r="J36" s="21" t="s">
        <v>48</v>
      </c>
      <c r="K36" s="12" t="s">
        <v>49</v>
      </c>
      <c r="L36" s="23" t="s">
        <v>53</v>
      </c>
      <c r="M36" s="28" t="s">
        <v>50</v>
      </c>
      <c r="N36" s="29">
        <v>678656.23699999996</v>
      </c>
      <c r="O36" s="29">
        <v>471971.23699999996</v>
      </c>
      <c r="P36" s="13">
        <f t="shared" si="0"/>
        <v>206685</v>
      </c>
      <c r="Q36" s="24">
        <f t="shared" si="1"/>
        <v>1</v>
      </c>
      <c r="R36" s="13">
        <v>206685</v>
      </c>
      <c r="S36" s="13"/>
      <c r="T36" s="13"/>
      <c r="U36" s="13"/>
      <c r="V36" s="13"/>
    </row>
    <row r="37" spans="1:22" ht="75" customHeight="1" x14ac:dyDescent="0.2">
      <c r="A37" s="11">
        <v>3</v>
      </c>
      <c r="B37" s="21" t="s">
        <v>45</v>
      </c>
      <c r="C37" s="21" t="s">
        <v>137</v>
      </c>
      <c r="D37" s="21" t="s">
        <v>21</v>
      </c>
      <c r="E37" s="21" t="s">
        <v>21</v>
      </c>
      <c r="F37" s="11">
        <v>40064773</v>
      </c>
      <c r="G37" s="21" t="s">
        <v>59</v>
      </c>
      <c r="H37" s="21" t="s">
        <v>30</v>
      </c>
      <c r="I37" s="21" t="s">
        <v>47</v>
      </c>
      <c r="J37" s="21" t="s">
        <v>48</v>
      </c>
      <c r="K37" s="28" t="s">
        <v>49</v>
      </c>
      <c r="L37" s="23" t="s">
        <v>53</v>
      </c>
      <c r="M37" s="28" t="s">
        <v>50</v>
      </c>
      <c r="N37" s="13">
        <v>1247460.9240000001</v>
      </c>
      <c r="O37" s="29">
        <v>729484.92400000012</v>
      </c>
      <c r="P37" s="13">
        <f t="shared" si="0"/>
        <v>517976</v>
      </c>
      <c r="Q37" s="24">
        <f t="shared" si="1"/>
        <v>1</v>
      </c>
      <c r="R37" s="13">
        <v>517976</v>
      </c>
      <c r="S37" s="13"/>
      <c r="T37" s="13"/>
      <c r="U37" s="13"/>
      <c r="V37" s="13"/>
    </row>
    <row r="38" spans="1:22" ht="54" customHeight="1" x14ac:dyDescent="0.2">
      <c r="A38" s="11">
        <v>4</v>
      </c>
      <c r="B38" s="21" t="s">
        <v>45</v>
      </c>
      <c r="C38" s="21" t="s">
        <v>46</v>
      </c>
      <c r="D38" s="21" t="s">
        <v>21</v>
      </c>
      <c r="E38" s="12" t="s">
        <v>21</v>
      </c>
      <c r="F38" s="11">
        <v>2403300</v>
      </c>
      <c r="G38" s="21" t="s">
        <v>136</v>
      </c>
      <c r="H38" s="12" t="s">
        <v>31</v>
      </c>
      <c r="I38" s="12" t="s">
        <v>88</v>
      </c>
      <c r="J38" s="21" t="s">
        <v>48</v>
      </c>
      <c r="K38" s="12" t="s">
        <v>49</v>
      </c>
      <c r="L38" s="23" t="s">
        <v>52</v>
      </c>
      <c r="M38" s="28" t="s">
        <v>50</v>
      </c>
      <c r="N38" s="13">
        <v>2000000</v>
      </c>
      <c r="O38" s="30">
        <v>0</v>
      </c>
      <c r="P38" s="13">
        <f t="shared" si="0"/>
        <v>164818.29599999997</v>
      </c>
      <c r="Q38" s="24">
        <f t="shared" si="1"/>
        <v>8.2409147999999988E-2</v>
      </c>
      <c r="R38" s="13"/>
      <c r="S38" s="13"/>
      <c r="T38" s="13">
        <v>67847.303</v>
      </c>
      <c r="U38" s="13">
        <v>68966.182000000001</v>
      </c>
      <c r="V38" s="13">
        <v>28004.811000000002</v>
      </c>
    </row>
    <row r="39" spans="1:22" ht="38.25" x14ac:dyDescent="0.2">
      <c r="A39" s="11">
        <v>5</v>
      </c>
      <c r="B39" s="21" t="s">
        <v>45</v>
      </c>
      <c r="C39" s="21" t="s">
        <v>74</v>
      </c>
      <c r="D39" s="11" t="s">
        <v>131</v>
      </c>
      <c r="E39" s="12" t="s">
        <v>15</v>
      </c>
      <c r="F39" s="11">
        <v>40049541</v>
      </c>
      <c r="G39" s="21" t="s">
        <v>60</v>
      </c>
      <c r="H39" s="12" t="s">
        <v>31</v>
      </c>
      <c r="I39" s="12" t="s">
        <v>88</v>
      </c>
      <c r="J39" s="21" t="s">
        <v>48</v>
      </c>
      <c r="K39" s="12" t="s">
        <v>49</v>
      </c>
      <c r="L39" s="23" t="s">
        <v>53</v>
      </c>
      <c r="M39" s="28" t="s">
        <v>50</v>
      </c>
      <c r="N39" s="13">
        <v>1268230</v>
      </c>
      <c r="O39" s="29">
        <v>514730</v>
      </c>
      <c r="P39" s="13">
        <f t="shared" si="0"/>
        <v>251303.60200000001</v>
      </c>
      <c r="Q39" s="24">
        <f t="shared" si="1"/>
        <v>0.60401788476853568</v>
      </c>
      <c r="R39" s="13">
        <v>84534.445000000007</v>
      </c>
      <c r="S39" s="13"/>
      <c r="T39" s="13">
        <v>28485.707999999999</v>
      </c>
      <c r="U39" s="13"/>
      <c r="V39" s="13">
        <v>138283.44899999999</v>
      </c>
    </row>
    <row r="40" spans="1:22" ht="38.25" x14ac:dyDescent="0.2">
      <c r="A40" s="11">
        <v>6</v>
      </c>
      <c r="B40" s="21" t="s">
        <v>45</v>
      </c>
      <c r="C40" s="21" t="s">
        <v>75</v>
      </c>
      <c r="D40" s="11" t="s">
        <v>132</v>
      </c>
      <c r="E40" s="12" t="s">
        <v>14</v>
      </c>
      <c r="F40" s="11">
        <v>40049729</v>
      </c>
      <c r="G40" s="21" t="s">
        <v>61</v>
      </c>
      <c r="H40" s="12" t="s">
        <v>31</v>
      </c>
      <c r="I40" s="12" t="s">
        <v>88</v>
      </c>
      <c r="J40" s="21" t="s">
        <v>48</v>
      </c>
      <c r="K40" s="12" t="s">
        <v>49</v>
      </c>
      <c r="L40" s="23" t="s">
        <v>53</v>
      </c>
      <c r="M40" s="28" t="s">
        <v>50</v>
      </c>
      <c r="N40" s="13">
        <v>1797056</v>
      </c>
      <c r="O40" s="29">
        <v>589246</v>
      </c>
      <c r="P40" s="13">
        <f t="shared" si="0"/>
        <v>472208.89900000003</v>
      </c>
      <c r="Q40" s="24">
        <f t="shared" si="1"/>
        <v>0.59066322863616938</v>
      </c>
      <c r="R40" s="13">
        <v>321942.20400000003</v>
      </c>
      <c r="S40" s="13"/>
      <c r="T40" s="13">
        <v>23254.666000000001</v>
      </c>
      <c r="U40" s="13"/>
      <c r="V40" s="13">
        <v>127012.02899999999</v>
      </c>
    </row>
    <row r="41" spans="1:22" ht="38.25" x14ac:dyDescent="0.2">
      <c r="A41" s="11">
        <v>7</v>
      </c>
      <c r="B41" s="21" t="s">
        <v>45</v>
      </c>
      <c r="C41" s="21" t="s">
        <v>76</v>
      </c>
      <c r="D41" s="11" t="s">
        <v>133</v>
      </c>
      <c r="E41" s="12" t="s">
        <v>11</v>
      </c>
      <c r="F41" s="11">
        <v>40049676</v>
      </c>
      <c r="G41" s="21" t="s">
        <v>62</v>
      </c>
      <c r="H41" s="12" t="s">
        <v>31</v>
      </c>
      <c r="I41" s="12" t="s">
        <v>88</v>
      </c>
      <c r="J41" s="21" t="s">
        <v>48</v>
      </c>
      <c r="K41" s="28" t="s">
        <v>49</v>
      </c>
      <c r="L41" s="23" t="s">
        <v>53</v>
      </c>
      <c r="M41" s="28" t="s">
        <v>50</v>
      </c>
      <c r="N41" s="13">
        <v>1678101</v>
      </c>
      <c r="O41" s="29">
        <v>523860</v>
      </c>
      <c r="P41" s="13">
        <f t="shared" si="0"/>
        <v>405746.43999999994</v>
      </c>
      <c r="Q41" s="24">
        <f t="shared" si="1"/>
        <v>0.55396334308840767</v>
      </c>
      <c r="R41" s="13">
        <v>2725.2629999999999</v>
      </c>
      <c r="S41" s="13">
        <v>286899.42</v>
      </c>
      <c r="T41" s="13"/>
      <c r="U41" s="13"/>
      <c r="V41" s="13">
        <v>116121.757</v>
      </c>
    </row>
    <row r="42" spans="1:22" ht="38.25" x14ac:dyDescent="0.2">
      <c r="A42" s="11">
        <v>8</v>
      </c>
      <c r="B42" s="21" t="s">
        <v>45</v>
      </c>
      <c r="C42" s="21" t="s">
        <v>77</v>
      </c>
      <c r="D42" s="11" t="s">
        <v>132</v>
      </c>
      <c r="E42" s="12" t="s">
        <v>19</v>
      </c>
      <c r="F42" s="11">
        <v>40049761</v>
      </c>
      <c r="G42" s="21" t="s">
        <v>63</v>
      </c>
      <c r="H42" s="12" t="s">
        <v>31</v>
      </c>
      <c r="I42" s="12" t="s">
        <v>88</v>
      </c>
      <c r="J42" s="21" t="s">
        <v>48</v>
      </c>
      <c r="K42" s="12" t="s">
        <v>49</v>
      </c>
      <c r="L42" s="23" t="s">
        <v>53</v>
      </c>
      <c r="M42" s="28" t="s">
        <v>50</v>
      </c>
      <c r="N42" s="13">
        <v>1692276</v>
      </c>
      <c r="O42" s="29">
        <v>701527</v>
      </c>
      <c r="P42" s="13">
        <f t="shared" si="0"/>
        <v>381310.52300000004</v>
      </c>
      <c r="Q42" s="24">
        <f t="shared" si="1"/>
        <v>0.63987051934790784</v>
      </c>
      <c r="R42" s="13">
        <v>168358.45300000001</v>
      </c>
      <c r="S42" s="13"/>
      <c r="T42" s="13"/>
      <c r="U42" s="13">
        <v>132221.611</v>
      </c>
      <c r="V42" s="13">
        <v>80730.459000000003</v>
      </c>
    </row>
    <row r="43" spans="1:22" ht="38.25" x14ac:dyDescent="0.2">
      <c r="A43" s="11">
        <v>9</v>
      </c>
      <c r="B43" s="21" t="s">
        <v>45</v>
      </c>
      <c r="C43" s="21" t="s">
        <v>78</v>
      </c>
      <c r="D43" s="11" t="s">
        <v>131</v>
      </c>
      <c r="E43" s="12" t="s">
        <v>17</v>
      </c>
      <c r="F43" s="11">
        <v>40049689</v>
      </c>
      <c r="G43" s="21" t="s">
        <v>64</v>
      </c>
      <c r="H43" s="12" t="s">
        <v>31</v>
      </c>
      <c r="I43" s="12" t="s">
        <v>88</v>
      </c>
      <c r="J43" s="21" t="s">
        <v>48</v>
      </c>
      <c r="K43" s="12" t="s">
        <v>49</v>
      </c>
      <c r="L43" s="23" t="s">
        <v>53</v>
      </c>
      <c r="M43" s="28" t="s">
        <v>50</v>
      </c>
      <c r="N43" s="13">
        <v>1803403</v>
      </c>
      <c r="O43" s="29">
        <v>700692</v>
      </c>
      <c r="P43" s="13">
        <f t="shared" si="0"/>
        <v>429428.41099999996</v>
      </c>
      <c r="Q43" s="24">
        <f t="shared" si="1"/>
        <v>0.62665993735177317</v>
      </c>
      <c r="R43" s="13">
        <v>234630.58799999999</v>
      </c>
      <c r="S43" s="13"/>
      <c r="T43" s="13"/>
      <c r="U43" s="13">
        <v>78897.141000000003</v>
      </c>
      <c r="V43" s="13">
        <v>115900.682</v>
      </c>
    </row>
    <row r="44" spans="1:22" ht="38.25" x14ac:dyDescent="0.2">
      <c r="A44" s="11">
        <v>10</v>
      </c>
      <c r="B44" s="21" t="s">
        <v>45</v>
      </c>
      <c r="C44" s="21" t="s">
        <v>79</v>
      </c>
      <c r="D44" s="11" t="s">
        <v>131</v>
      </c>
      <c r="E44" s="12" t="s">
        <v>16</v>
      </c>
      <c r="F44" s="11">
        <v>40049573</v>
      </c>
      <c r="G44" s="21" t="s">
        <v>65</v>
      </c>
      <c r="H44" s="12" t="s">
        <v>31</v>
      </c>
      <c r="I44" s="12" t="s">
        <v>88</v>
      </c>
      <c r="J44" s="21" t="s">
        <v>48</v>
      </c>
      <c r="K44" s="12" t="s">
        <v>49</v>
      </c>
      <c r="L44" s="23" t="s">
        <v>53</v>
      </c>
      <c r="M44" s="28" t="s">
        <v>50</v>
      </c>
      <c r="N44" s="13">
        <v>1635645</v>
      </c>
      <c r="O44" s="29">
        <v>630669</v>
      </c>
      <c r="P44" s="13">
        <f t="shared" si="0"/>
        <v>160592.14799999999</v>
      </c>
      <c r="Q44" s="24">
        <f t="shared" si="1"/>
        <v>0.48376093100886808</v>
      </c>
      <c r="R44" s="13"/>
      <c r="S44" s="13"/>
      <c r="T44" s="13">
        <v>60476.182000000001</v>
      </c>
      <c r="U44" s="13">
        <v>65607.608999999997</v>
      </c>
      <c r="V44" s="13">
        <v>34508.357000000004</v>
      </c>
    </row>
    <row r="45" spans="1:22" ht="38.25" x14ac:dyDescent="0.2">
      <c r="A45" s="11">
        <v>11</v>
      </c>
      <c r="B45" s="21" t="s">
        <v>45</v>
      </c>
      <c r="C45" s="21" t="s">
        <v>80</v>
      </c>
      <c r="D45" s="11" t="s">
        <v>132</v>
      </c>
      <c r="E45" s="12" t="s">
        <v>9</v>
      </c>
      <c r="F45" s="11">
        <v>40049774</v>
      </c>
      <c r="G45" s="21" t="s">
        <v>66</v>
      </c>
      <c r="H45" s="12" t="s">
        <v>31</v>
      </c>
      <c r="I45" s="12" t="s">
        <v>88</v>
      </c>
      <c r="J45" s="21" t="s">
        <v>48</v>
      </c>
      <c r="K45" s="12" t="s">
        <v>49</v>
      </c>
      <c r="L45" s="23" t="s">
        <v>53</v>
      </c>
      <c r="M45" s="28" t="s">
        <v>50</v>
      </c>
      <c r="N45" s="13">
        <v>1427526</v>
      </c>
      <c r="O45" s="29">
        <v>565512</v>
      </c>
      <c r="P45" s="13">
        <f t="shared" si="0"/>
        <v>225327.19199999998</v>
      </c>
      <c r="Q45" s="24">
        <f t="shared" si="1"/>
        <v>0.55399284636496993</v>
      </c>
      <c r="R45" s="13"/>
      <c r="S45" s="13"/>
      <c r="T45" s="13">
        <v>134887.08199999999</v>
      </c>
      <c r="U45" s="13">
        <v>14976.72</v>
      </c>
      <c r="V45" s="13">
        <v>75463.39</v>
      </c>
    </row>
    <row r="46" spans="1:22" ht="38.25" x14ac:dyDescent="0.2">
      <c r="A46" s="11">
        <v>12</v>
      </c>
      <c r="B46" s="21" t="s">
        <v>45</v>
      </c>
      <c r="C46" s="21" t="s">
        <v>81</v>
      </c>
      <c r="D46" s="11" t="s">
        <v>133</v>
      </c>
      <c r="E46" s="12" t="s">
        <v>10</v>
      </c>
      <c r="F46" s="11">
        <v>40049721</v>
      </c>
      <c r="G46" s="21" t="s">
        <v>67</v>
      </c>
      <c r="H46" s="12" t="s">
        <v>31</v>
      </c>
      <c r="I46" s="12" t="s">
        <v>88</v>
      </c>
      <c r="J46" s="21" t="s">
        <v>48</v>
      </c>
      <c r="K46" s="12" t="s">
        <v>49</v>
      </c>
      <c r="L46" s="23" t="s">
        <v>53</v>
      </c>
      <c r="M46" s="28" t="s">
        <v>50</v>
      </c>
      <c r="N46" s="13">
        <v>1719460</v>
      </c>
      <c r="O46" s="29">
        <v>428727</v>
      </c>
      <c r="P46" s="13">
        <f t="shared" si="0"/>
        <v>429027.136</v>
      </c>
      <c r="Q46" s="24">
        <f t="shared" si="1"/>
        <v>0.4988508810905749</v>
      </c>
      <c r="R46" s="13">
        <v>255899.02</v>
      </c>
      <c r="S46" s="13"/>
      <c r="T46" s="13">
        <v>173128.11600000001</v>
      </c>
      <c r="U46" s="13"/>
      <c r="V46" s="13"/>
    </row>
    <row r="47" spans="1:22" ht="38.25" x14ac:dyDescent="0.2">
      <c r="A47" s="11">
        <v>13</v>
      </c>
      <c r="B47" s="21" t="s">
        <v>45</v>
      </c>
      <c r="C47" s="21" t="s">
        <v>82</v>
      </c>
      <c r="D47" s="11" t="s">
        <v>133</v>
      </c>
      <c r="E47" s="12" t="s">
        <v>7</v>
      </c>
      <c r="F47" s="11">
        <v>40049753</v>
      </c>
      <c r="G47" s="21" t="s">
        <v>68</v>
      </c>
      <c r="H47" s="12" t="s">
        <v>31</v>
      </c>
      <c r="I47" s="12" t="s">
        <v>88</v>
      </c>
      <c r="J47" s="21" t="s">
        <v>48</v>
      </c>
      <c r="K47" s="12" t="s">
        <v>49</v>
      </c>
      <c r="L47" s="23" t="s">
        <v>53</v>
      </c>
      <c r="M47" s="28" t="s">
        <v>50</v>
      </c>
      <c r="N47" s="13">
        <v>1736829</v>
      </c>
      <c r="O47" s="29">
        <v>570905</v>
      </c>
      <c r="P47" s="13">
        <f t="shared" si="0"/>
        <v>366061.62</v>
      </c>
      <c r="Q47" s="24">
        <f t="shared" si="1"/>
        <v>0.53946970024107155</v>
      </c>
      <c r="R47" s="13">
        <v>9457.5</v>
      </c>
      <c r="S47" s="13">
        <v>335433.54499999998</v>
      </c>
      <c r="T47" s="13"/>
      <c r="U47" s="13">
        <v>21170.575000000001</v>
      </c>
      <c r="V47" s="13"/>
    </row>
    <row r="48" spans="1:22" ht="38.25" x14ac:dyDescent="0.2">
      <c r="A48" s="11">
        <v>14</v>
      </c>
      <c r="B48" s="21" t="s">
        <v>45</v>
      </c>
      <c r="C48" s="21" t="s">
        <v>83</v>
      </c>
      <c r="D48" s="11" t="s">
        <v>131</v>
      </c>
      <c r="E48" s="12" t="s">
        <v>12</v>
      </c>
      <c r="F48" s="11">
        <v>40049777</v>
      </c>
      <c r="G48" s="21" t="s">
        <v>69</v>
      </c>
      <c r="H48" s="12" t="s">
        <v>31</v>
      </c>
      <c r="I48" s="12" t="s">
        <v>88</v>
      </c>
      <c r="J48" s="21" t="s">
        <v>48</v>
      </c>
      <c r="K48" s="12" t="s">
        <v>49</v>
      </c>
      <c r="L48" s="23" t="s">
        <v>53</v>
      </c>
      <c r="M48" s="28" t="s">
        <v>50</v>
      </c>
      <c r="N48" s="13">
        <v>1440526</v>
      </c>
      <c r="O48" s="29">
        <v>486121</v>
      </c>
      <c r="P48" s="13">
        <f t="shared" si="0"/>
        <v>341370.53200000001</v>
      </c>
      <c r="Q48" s="24">
        <f t="shared" si="1"/>
        <v>0.57443706812650375</v>
      </c>
      <c r="R48" s="13">
        <v>95852.475000000006</v>
      </c>
      <c r="S48" s="13">
        <v>109756.227</v>
      </c>
      <c r="T48" s="13"/>
      <c r="U48" s="13">
        <v>53512.794999999998</v>
      </c>
      <c r="V48" s="13">
        <v>82249.035000000003</v>
      </c>
    </row>
    <row r="49" spans="1:22" ht="38.25" x14ac:dyDescent="0.2">
      <c r="A49" s="11">
        <v>15</v>
      </c>
      <c r="B49" s="21" t="s">
        <v>45</v>
      </c>
      <c r="C49" s="21" t="s">
        <v>84</v>
      </c>
      <c r="D49" s="11" t="s">
        <v>133</v>
      </c>
      <c r="E49" s="12" t="s">
        <v>20</v>
      </c>
      <c r="F49" s="11">
        <v>40049687</v>
      </c>
      <c r="G49" s="21" t="s">
        <v>70</v>
      </c>
      <c r="H49" s="12" t="s">
        <v>31</v>
      </c>
      <c r="I49" s="12" t="s">
        <v>88</v>
      </c>
      <c r="J49" s="21" t="s">
        <v>48</v>
      </c>
      <c r="K49" s="12" t="s">
        <v>49</v>
      </c>
      <c r="L49" s="23" t="s">
        <v>53</v>
      </c>
      <c r="M49" s="28" t="s">
        <v>50</v>
      </c>
      <c r="N49" s="13">
        <v>1710646</v>
      </c>
      <c r="O49" s="29">
        <v>561389</v>
      </c>
      <c r="P49" s="13">
        <f t="shared" si="0"/>
        <v>333753.52500000002</v>
      </c>
      <c r="Q49" s="24">
        <f t="shared" si="1"/>
        <v>0.52327747821583193</v>
      </c>
      <c r="R49" s="13">
        <v>148729.62599999999</v>
      </c>
      <c r="S49" s="13"/>
      <c r="T49" s="13">
        <v>80686.804000000004</v>
      </c>
      <c r="U49" s="13">
        <v>104337.095</v>
      </c>
      <c r="V49" s="13"/>
    </row>
    <row r="50" spans="1:22" ht="38.25" x14ac:dyDescent="0.2">
      <c r="A50" s="11">
        <v>16</v>
      </c>
      <c r="B50" s="21" t="s">
        <v>45</v>
      </c>
      <c r="C50" s="21" t="s">
        <v>85</v>
      </c>
      <c r="D50" s="11" t="s">
        <v>133</v>
      </c>
      <c r="E50" s="12" t="s">
        <v>8</v>
      </c>
      <c r="F50" s="11">
        <v>40049628</v>
      </c>
      <c r="G50" s="21" t="s">
        <v>71</v>
      </c>
      <c r="H50" s="12" t="s">
        <v>31</v>
      </c>
      <c r="I50" s="12" t="s">
        <v>88</v>
      </c>
      <c r="J50" s="21" t="s">
        <v>48</v>
      </c>
      <c r="K50" s="28" t="s">
        <v>49</v>
      </c>
      <c r="L50" s="23" t="s">
        <v>53</v>
      </c>
      <c r="M50" s="28" t="s">
        <v>50</v>
      </c>
      <c r="N50" s="13">
        <v>2050134</v>
      </c>
      <c r="O50" s="29">
        <v>933364</v>
      </c>
      <c r="P50" s="13">
        <f t="shared" si="0"/>
        <v>93262.259000000005</v>
      </c>
      <c r="Q50" s="24">
        <f t="shared" si="1"/>
        <v>0.50076056443139816</v>
      </c>
      <c r="R50" s="13">
        <v>93262.259000000005</v>
      </c>
      <c r="S50" s="13"/>
      <c r="T50" s="13"/>
      <c r="U50" s="13"/>
      <c r="V50" s="13"/>
    </row>
    <row r="51" spans="1:22" ht="38.25" x14ac:dyDescent="0.2">
      <c r="A51" s="11">
        <v>17</v>
      </c>
      <c r="B51" s="21" t="s">
        <v>45</v>
      </c>
      <c r="C51" s="21" t="s">
        <v>86</v>
      </c>
      <c r="D51" s="11" t="s">
        <v>132</v>
      </c>
      <c r="E51" s="12" t="s">
        <v>18</v>
      </c>
      <c r="F51" s="11">
        <v>40049769</v>
      </c>
      <c r="G51" s="21" t="s">
        <v>72</v>
      </c>
      <c r="H51" s="12" t="s">
        <v>31</v>
      </c>
      <c r="I51" s="12" t="s">
        <v>88</v>
      </c>
      <c r="J51" s="21" t="s">
        <v>48</v>
      </c>
      <c r="K51" s="28" t="s">
        <v>49</v>
      </c>
      <c r="L51" s="23" t="s">
        <v>53</v>
      </c>
      <c r="M51" s="28" t="s">
        <v>50</v>
      </c>
      <c r="N51" s="13">
        <v>1724701</v>
      </c>
      <c r="O51" s="29">
        <v>503794</v>
      </c>
      <c r="P51" s="13">
        <f t="shared" si="0"/>
        <v>308249.348</v>
      </c>
      <c r="Q51" s="24">
        <f t="shared" si="1"/>
        <v>0.47083137772866135</v>
      </c>
      <c r="R51" s="13">
        <v>187144.39499999999</v>
      </c>
      <c r="S51" s="13">
        <v>121104.95299999999</v>
      </c>
      <c r="T51" s="13"/>
      <c r="U51" s="13"/>
      <c r="V51" s="13"/>
    </row>
    <row r="52" spans="1:22" ht="38.25" x14ac:dyDescent="0.2">
      <c r="A52" s="11">
        <v>18</v>
      </c>
      <c r="B52" s="21" t="s">
        <v>45</v>
      </c>
      <c r="C52" s="21" t="s">
        <v>87</v>
      </c>
      <c r="D52" s="11" t="s">
        <v>131</v>
      </c>
      <c r="E52" s="12" t="s">
        <v>13</v>
      </c>
      <c r="F52" s="11">
        <v>40049384</v>
      </c>
      <c r="G52" s="21" t="s">
        <v>73</v>
      </c>
      <c r="H52" s="12" t="s">
        <v>31</v>
      </c>
      <c r="I52" s="12" t="s">
        <v>88</v>
      </c>
      <c r="J52" s="21" t="s">
        <v>48</v>
      </c>
      <c r="K52" s="12" t="s">
        <v>49</v>
      </c>
      <c r="L52" s="23" t="s">
        <v>53</v>
      </c>
      <c r="M52" s="28" t="s">
        <v>50</v>
      </c>
      <c r="N52" s="13">
        <v>1554595</v>
      </c>
      <c r="O52" s="29">
        <v>549129</v>
      </c>
      <c r="P52" s="13">
        <f t="shared" si="0"/>
        <v>235168.79699999999</v>
      </c>
      <c r="Q52" s="24">
        <f t="shared" si="1"/>
        <v>0.504502971513481</v>
      </c>
      <c r="R52" s="13">
        <v>205100.166</v>
      </c>
      <c r="S52" s="13"/>
      <c r="T52" s="13">
        <v>18123.791000000001</v>
      </c>
      <c r="U52" s="13"/>
      <c r="V52" s="13">
        <v>11944.84</v>
      </c>
    </row>
    <row r="53" spans="1:22" ht="51" x14ac:dyDescent="0.2">
      <c r="A53" s="11">
        <v>19</v>
      </c>
      <c r="B53" s="21" t="s">
        <v>45</v>
      </c>
      <c r="C53" s="11" t="s">
        <v>89</v>
      </c>
      <c r="D53" s="21" t="s">
        <v>21</v>
      </c>
      <c r="E53" s="12" t="s">
        <v>21</v>
      </c>
      <c r="F53" s="11">
        <v>40040991</v>
      </c>
      <c r="G53" s="21" t="s">
        <v>90</v>
      </c>
      <c r="H53" s="12" t="s">
        <v>32</v>
      </c>
      <c r="I53" s="21" t="s">
        <v>47</v>
      </c>
      <c r="J53" s="21" t="s">
        <v>48</v>
      </c>
      <c r="K53" s="12" t="s">
        <v>49</v>
      </c>
      <c r="L53" s="23" t="s">
        <v>53</v>
      </c>
      <c r="M53" s="28" t="s">
        <v>50</v>
      </c>
      <c r="N53" s="13">
        <v>135000</v>
      </c>
      <c r="O53" s="29">
        <v>128042</v>
      </c>
      <c r="P53" s="13">
        <f t="shared" si="0"/>
        <v>6958.0569999999998</v>
      </c>
      <c r="Q53" s="24">
        <f t="shared" si="1"/>
        <v>1.0000004222222223</v>
      </c>
      <c r="R53" s="13"/>
      <c r="S53" s="13"/>
      <c r="T53" s="13"/>
      <c r="U53" s="13">
        <v>6958.0569999999998</v>
      </c>
      <c r="V53" s="13"/>
    </row>
    <row r="54" spans="1:22" ht="51" x14ac:dyDescent="0.2">
      <c r="A54" s="11">
        <v>20</v>
      </c>
      <c r="B54" s="21" t="s">
        <v>45</v>
      </c>
      <c r="C54" s="21" t="s">
        <v>78</v>
      </c>
      <c r="D54" s="11" t="s">
        <v>131</v>
      </c>
      <c r="E54" s="12" t="s">
        <v>17</v>
      </c>
      <c r="F54" s="11">
        <v>30100128</v>
      </c>
      <c r="G54" s="21" t="s">
        <v>91</v>
      </c>
      <c r="H54" s="12" t="s">
        <v>33</v>
      </c>
      <c r="I54" s="12" t="s">
        <v>88</v>
      </c>
      <c r="J54" s="21" t="s">
        <v>48</v>
      </c>
      <c r="K54" s="12" t="s">
        <v>103</v>
      </c>
      <c r="L54" s="23" t="s">
        <v>53</v>
      </c>
      <c r="M54" s="28" t="s">
        <v>50</v>
      </c>
      <c r="N54" s="13">
        <v>3958400.9389999998</v>
      </c>
      <c r="O54" s="29">
        <v>2801476</v>
      </c>
      <c r="P54" s="13">
        <f t="shared" si="0"/>
        <v>638789.24600000004</v>
      </c>
      <c r="Q54" s="24">
        <f t="shared" si="1"/>
        <v>0.86910479737030011</v>
      </c>
      <c r="R54" s="13">
        <v>121757.84299999999</v>
      </c>
      <c r="S54" s="13">
        <v>6000</v>
      </c>
      <c r="T54" s="13">
        <v>221112.054</v>
      </c>
      <c r="U54" s="13">
        <v>115062.27099999999</v>
      </c>
      <c r="V54" s="13">
        <v>174857.07800000001</v>
      </c>
    </row>
    <row r="55" spans="1:22" ht="78" customHeight="1" x14ac:dyDescent="0.2">
      <c r="A55" s="11">
        <v>21</v>
      </c>
      <c r="B55" s="21" t="s">
        <v>45</v>
      </c>
      <c r="C55" s="21" t="s">
        <v>80</v>
      </c>
      <c r="D55" s="11" t="s">
        <v>132</v>
      </c>
      <c r="E55" s="12" t="s">
        <v>9</v>
      </c>
      <c r="F55" s="11">
        <v>40021790</v>
      </c>
      <c r="G55" s="21" t="s">
        <v>92</v>
      </c>
      <c r="H55" s="12" t="s">
        <v>33</v>
      </c>
      <c r="I55" s="12" t="s">
        <v>88</v>
      </c>
      <c r="J55" s="21" t="s">
        <v>48</v>
      </c>
      <c r="K55" s="12" t="s">
        <v>103</v>
      </c>
      <c r="L55" s="23" t="s">
        <v>53</v>
      </c>
      <c r="M55" s="28" t="s">
        <v>50</v>
      </c>
      <c r="N55" s="13">
        <v>4444104</v>
      </c>
      <c r="O55" s="29">
        <v>912605</v>
      </c>
      <c r="P55" s="13">
        <f t="shared" si="0"/>
        <v>1649408.148</v>
      </c>
      <c r="Q55" s="24">
        <f t="shared" si="1"/>
        <v>0.57649711797923719</v>
      </c>
      <c r="R55" s="13">
        <v>193362.022</v>
      </c>
      <c r="S55" s="13">
        <v>549736.97400000005</v>
      </c>
      <c r="T55" s="13">
        <v>309766.95299999998</v>
      </c>
      <c r="U55" s="13">
        <v>342780.29300000001</v>
      </c>
      <c r="V55" s="13">
        <v>253761.90599999999</v>
      </c>
    </row>
    <row r="56" spans="1:22" ht="38.25" x14ac:dyDescent="0.2">
      <c r="A56" s="11">
        <v>22</v>
      </c>
      <c r="B56" s="21" t="s">
        <v>45</v>
      </c>
      <c r="C56" s="21" t="s">
        <v>111</v>
      </c>
      <c r="D56" s="21" t="s">
        <v>21</v>
      </c>
      <c r="E56" s="12" t="s">
        <v>21</v>
      </c>
      <c r="F56" s="11">
        <v>40014432</v>
      </c>
      <c r="G56" s="21" t="s">
        <v>93</v>
      </c>
      <c r="H56" s="12" t="s">
        <v>33</v>
      </c>
      <c r="I56" s="12" t="s">
        <v>88</v>
      </c>
      <c r="J56" s="21" t="s">
        <v>48</v>
      </c>
      <c r="K56" s="12" t="s">
        <v>104</v>
      </c>
      <c r="L56" s="23" t="s">
        <v>53</v>
      </c>
      <c r="M56" s="28" t="s">
        <v>50</v>
      </c>
      <c r="N56" s="13">
        <v>3488542</v>
      </c>
      <c r="O56" s="29">
        <v>1205747</v>
      </c>
      <c r="P56" s="13">
        <f t="shared" si="0"/>
        <v>152148.573</v>
      </c>
      <c r="Q56" s="24">
        <f t="shared" si="1"/>
        <v>0.38924443879420118</v>
      </c>
      <c r="R56" s="13">
        <v>16.21</v>
      </c>
      <c r="S56" s="13"/>
      <c r="T56" s="13">
        <v>6063.4040000000005</v>
      </c>
      <c r="U56" s="13">
        <v>144209.035</v>
      </c>
      <c r="V56" s="13">
        <v>1859.924</v>
      </c>
    </row>
    <row r="57" spans="1:22" ht="38.25" x14ac:dyDescent="0.2">
      <c r="A57" s="11">
        <v>23</v>
      </c>
      <c r="B57" s="21" t="s">
        <v>45</v>
      </c>
      <c r="C57" s="21" t="s">
        <v>112</v>
      </c>
      <c r="D57" s="21" t="s">
        <v>21</v>
      </c>
      <c r="E57" s="12" t="s">
        <v>21</v>
      </c>
      <c r="F57" s="11">
        <v>40009309</v>
      </c>
      <c r="G57" s="21" t="s">
        <v>94</v>
      </c>
      <c r="H57" s="12" t="s">
        <v>33</v>
      </c>
      <c r="I57" s="12" t="s">
        <v>88</v>
      </c>
      <c r="J57" s="21" t="s">
        <v>48</v>
      </c>
      <c r="K57" s="12" t="s">
        <v>105</v>
      </c>
      <c r="L57" s="23" t="s">
        <v>53</v>
      </c>
      <c r="M57" s="28" t="s">
        <v>50</v>
      </c>
      <c r="N57" s="13">
        <v>1000000</v>
      </c>
      <c r="O57" s="29">
        <v>838574</v>
      </c>
      <c r="P57" s="13">
        <f t="shared" si="0"/>
        <v>1128.941</v>
      </c>
      <c r="Q57" s="24">
        <f t="shared" si="1"/>
        <v>0.83970294099999998</v>
      </c>
      <c r="R57" s="13">
        <v>549.86400000000003</v>
      </c>
      <c r="S57" s="13">
        <v>-549.86400000000003</v>
      </c>
      <c r="T57" s="13"/>
      <c r="U57" s="13"/>
      <c r="V57" s="13">
        <v>1128.941</v>
      </c>
    </row>
    <row r="58" spans="1:22" ht="38.25" x14ac:dyDescent="0.2">
      <c r="A58" s="11">
        <v>24</v>
      </c>
      <c r="B58" s="21" t="s">
        <v>45</v>
      </c>
      <c r="C58" s="21" t="s">
        <v>113</v>
      </c>
      <c r="D58" s="21" t="s">
        <v>21</v>
      </c>
      <c r="E58" s="12" t="s">
        <v>21</v>
      </c>
      <c r="F58" s="11">
        <v>40040997</v>
      </c>
      <c r="G58" s="21" t="s">
        <v>123</v>
      </c>
      <c r="H58" s="12" t="s">
        <v>33</v>
      </c>
      <c r="I58" s="12" t="s">
        <v>88</v>
      </c>
      <c r="J58" s="21" t="s">
        <v>48</v>
      </c>
      <c r="K58" s="28" t="s">
        <v>103</v>
      </c>
      <c r="L58" s="23" t="s">
        <v>53</v>
      </c>
      <c r="M58" s="23" t="s">
        <v>167</v>
      </c>
      <c r="N58" s="13">
        <v>134800</v>
      </c>
      <c r="O58" s="29">
        <v>114857</v>
      </c>
      <c r="P58" s="13">
        <f t="shared" si="0"/>
        <v>10306.800999999999</v>
      </c>
      <c r="Q58" s="24">
        <f t="shared" si="1"/>
        <v>0.92851484421364994</v>
      </c>
      <c r="R58" s="13"/>
      <c r="S58" s="13"/>
      <c r="T58" s="13"/>
      <c r="U58" s="13"/>
      <c r="V58" s="13">
        <v>10306.800999999999</v>
      </c>
    </row>
    <row r="59" spans="1:22" ht="38.25" x14ac:dyDescent="0.2">
      <c r="A59" s="11">
        <v>25</v>
      </c>
      <c r="B59" s="21" t="s">
        <v>45</v>
      </c>
      <c r="C59" s="21" t="s">
        <v>113</v>
      </c>
      <c r="D59" s="21" t="s">
        <v>21</v>
      </c>
      <c r="E59" s="12" t="s">
        <v>21</v>
      </c>
      <c r="F59" s="11">
        <v>40040998</v>
      </c>
      <c r="G59" s="21" t="s">
        <v>124</v>
      </c>
      <c r="H59" s="12" t="s">
        <v>33</v>
      </c>
      <c r="I59" s="12" t="s">
        <v>88</v>
      </c>
      <c r="J59" s="21" t="s">
        <v>48</v>
      </c>
      <c r="K59" s="12" t="s">
        <v>103</v>
      </c>
      <c r="L59" s="23" t="s">
        <v>53</v>
      </c>
      <c r="M59" s="23" t="s">
        <v>167</v>
      </c>
      <c r="N59" s="13">
        <v>134980</v>
      </c>
      <c r="O59" s="29">
        <v>115711</v>
      </c>
      <c r="P59" s="13">
        <f t="shared" si="0"/>
        <v>5356.3739999999998</v>
      </c>
      <c r="Q59" s="24">
        <f t="shared" si="1"/>
        <v>0.89692824122092163</v>
      </c>
      <c r="R59" s="13"/>
      <c r="S59" s="13"/>
      <c r="T59" s="13">
        <v>5356.3739999999998</v>
      </c>
      <c r="U59" s="13"/>
      <c r="V59" s="13"/>
    </row>
    <row r="60" spans="1:22" ht="38.25" x14ac:dyDescent="0.2">
      <c r="A60" s="11">
        <v>26</v>
      </c>
      <c r="B60" s="21" t="s">
        <v>45</v>
      </c>
      <c r="C60" s="21" t="s">
        <v>113</v>
      </c>
      <c r="D60" s="21" t="s">
        <v>21</v>
      </c>
      <c r="E60" s="12" t="s">
        <v>21</v>
      </c>
      <c r="F60" s="11">
        <v>40041008</v>
      </c>
      <c r="G60" s="21" t="s">
        <v>125</v>
      </c>
      <c r="H60" s="12" t="s">
        <v>33</v>
      </c>
      <c r="I60" s="12" t="s">
        <v>88</v>
      </c>
      <c r="J60" s="21" t="s">
        <v>48</v>
      </c>
      <c r="K60" s="12" t="s">
        <v>103</v>
      </c>
      <c r="L60" s="23" t="s">
        <v>53</v>
      </c>
      <c r="M60" s="23" t="s">
        <v>167</v>
      </c>
      <c r="N60" s="13">
        <v>133980</v>
      </c>
      <c r="O60" s="29">
        <v>127120</v>
      </c>
      <c r="P60" s="13">
        <f t="shared" si="0"/>
        <v>3828.703</v>
      </c>
      <c r="Q60" s="24">
        <f t="shared" si="1"/>
        <v>0.97737500373190023</v>
      </c>
      <c r="R60" s="13"/>
      <c r="S60" s="13"/>
      <c r="T60" s="13">
        <v>3828.703</v>
      </c>
      <c r="U60" s="13"/>
      <c r="V60" s="13"/>
    </row>
    <row r="61" spans="1:22" ht="38.25" x14ac:dyDescent="0.2">
      <c r="A61" s="11">
        <v>27</v>
      </c>
      <c r="B61" s="21" t="s">
        <v>45</v>
      </c>
      <c r="C61" s="21" t="s">
        <v>113</v>
      </c>
      <c r="D61" s="21" t="s">
        <v>21</v>
      </c>
      <c r="E61" s="12" t="s">
        <v>21</v>
      </c>
      <c r="F61" s="11">
        <v>40041015</v>
      </c>
      <c r="G61" s="21" t="s">
        <v>126</v>
      </c>
      <c r="H61" s="12" t="s">
        <v>33</v>
      </c>
      <c r="I61" s="12" t="s">
        <v>88</v>
      </c>
      <c r="J61" s="21" t="s">
        <v>48</v>
      </c>
      <c r="K61" s="12" t="s">
        <v>106</v>
      </c>
      <c r="L61" s="23" t="s">
        <v>53</v>
      </c>
      <c r="M61" s="23" t="s">
        <v>167</v>
      </c>
      <c r="N61" s="13">
        <v>104350</v>
      </c>
      <c r="O61" s="29">
        <v>62610</v>
      </c>
      <c r="P61" s="13">
        <f t="shared" si="0"/>
        <v>24491.505000000001</v>
      </c>
      <c r="Q61" s="24">
        <f t="shared" si="1"/>
        <v>0.83470536655486349</v>
      </c>
      <c r="R61" s="13"/>
      <c r="S61" s="13"/>
      <c r="T61" s="13"/>
      <c r="U61" s="13">
        <v>24491.505000000001</v>
      </c>
      <c r="V61" s="13"/>
    </row>
    <row r="62" spans="1:22" ht="51" x14ac:dyDescent="0.2">
      <c r="A62" s="11">
        <v>28</v>
      </c>
      <c r="B62" s="21" t="s">
        <v>45</v>
      </c>
      <c r="C62" s="21" t="s">
        <v>114</v>
      </c>
      <c r="D62" s="21" t="s">
        <v>21</v>
      </c>
      <c r="E62" s="12" t="s">
        <v>21</v>
      </c>
      <c r="F62" s="11">
        <v>40041035</v>
      </c>
      <c r="G62" s="21" t="s">
        <v>127</v>
      </c>
      <c r="H62" s="12" t="s">
        <v>33</v>
      </c>
      <c r="I62" s="12" t="s">
        <v>88</v>
      </c>
      <c r="J62" s="21" t="s">
        <v>48</v>
      </c>
      <c r="K62" s="12" t="s">
        <v>107</v>
      </c>
      <c r="L62" s="23" t="s">
        <v>53</v>
      </c>
      <c r="M62" s="23" t="s">
        <v>167</v>
      </c>
      <c r="N62" s="13">
        <v>127295</v>
      </c>
      <c r="O62" s="29">
        <v>84644</v>
      </c>
      <c r="P62" s="13">
        <f t="shared" si="0"/>
        <v>470.28</v>
      </c>
      <c r="Q62" s="24">
        <f t="shared" si="1"/>
        <v>0.66863804548489725</v>
      </c>
      <c r="R62" s="13"/>
      <c r="S62" s="13"/>
      <c r="T62" s="13"/>
      <c r="U62" s="13"/>
      <c r="V62" s="13">
        <v>470.28</v>
      </c>
    </row>
    <row r="63" spans="1:22" ht="38.25" x14ac:dyDescent="0.2">
      <c r="A63" s="11">
        <v>29</v>
      </c>
      <c r="B63" s="21" t="s">
        <v>45</v>
      </c>
      <c r="C63" s="21" t="s">
        <v>113</v>
      </c>
      <c r="D63" s="21" t="s">
        <v>21</v>
      </c>
      <c r="E63" s="12" t="s">
        <v>21</v>
      </c>
      <c r="F63" s="11">
        <v>40041162</v>
      </c>
      <c r="G63" s="21" t="s">
        <v>128</v>
      </c>
      <c r="H63" s="12" t="s">
        <v>33</v>
      </c>
      <c r="I63" s="12" t="s">
        <v>88</v>
      </c>
      <c r="J63" s="21" t="s">
        <v>48</v>
      </c>
      <c r="K63" s="12" t="s">
        <v>106</v>
      </c>
      <c r="L63" s="23" t="s">
        <v>53</v>
      </c>
      <c r="M63" s="23" t="s">
        <v>167</v>
      </c>
      <c r="N63" s="13">
        <v>127551</v>
      </c>
      <c r="O63" s="29">
        <v>94388</v>
      </c>
      <c r="P63" s="13">
        <f t="shared" si="0"/>
        <v>2563.3429999999998</v>
      </c>
      <c r="Q63" s="24">
        <f t="shared" si="1"/>
        <v>0.76009865073578409</v>
      </c>
      <c r="R63" s="13"/>
      <c r="S63" s="13"/>
      <c r="T63" s="13"/>
      <c r="U63" s="13">
        <v>2563.3429999999998</v>
      </c>
      <c r="V63" s="13"/>
    </row>
    <row r="64" spans="1:22" ht="51" customHeight="1" x14ac:dyDescent="0.2">
      <c r="A64" s="11">
        <v>30</v>
      </c>
      <c r="B64" s="21" t="s">
        <v>45</v>
      </c>
      <c r="C64" s="21" t="s">
        <v>113</v>
      </c>
      <c r="D64" s="21" t="s">
        <v>21</v>
      </c>
      <c r="E64" s="12" t="s">
        <v>21</v>
      </c>
      <c r="F64" s="11">
        <v>40041168</v>
      </c>
      <c r="G64" s="21" t="s">
        <v>129</v>
      </c>
      <c r="H64" s="12" t="s">
        <v>33</v>
      </c>
      <c r="I64" s="12" t="s">
        <v>88</v>
      </c>
      <c r="J64" s="21" t="s">
        <v>48</v>
      </c>
      <c r="K64" s="12" t="s">
        <v>106</v>
      </c>
      <c r="L64" s="23" t="s">
        <v>53</v>
      </c>
      <c r="M64" s="23" t="s">
        <v>167</v>
      </c>
      <c r="N64" s="13">
        <v>102556</v>
      </c>
      <c r="O64" s="29">
        <v>89299</v>
      </c>
      <c r="P64" s="13">
        <f t="shared" si="0"/>
        <v>12778.056</v>
      </c>
      <c r="Q64" s="24">
        <f t="shared" si="1"/>
        <v>0.99532992706423806</v>
      </c>
      <c r="R64" s="13"/>
      <c r="S64" s="13">
        <v>12778.056</v>
      </c>
      <c r="T64" s="13"/>
      <c r="U64" s="13"/>
      <c r="V64" s="13"/>
    </row>
    <row r="65" spans="1:22" ht="51" x14ac:dyDescent="0.2">
      <c r="A65" s="11">
        <v>31</v>
      </c>
      <c r="B65" s="21" t="s">
        <v>45</v>
      </c>
      <c r="C65" s="21" t="s">
        <v>115</v>
      </c>
      <c r="D65" s="21" t="s">
        <v>21</v>
      </c>
      <c r="E65" s="12" t="s">
        <v>21</v>
      </c>
      <c r="F65" s="11">
        <v>40037922</v>
      </c>
      <c r="G65" s="21" t="s">
        <v>95</v>
      </c>
      <c r="H65" s="12" t="s">
        <v>33</v>
      </c>
      <c r="I65" s="12" t="s">
        <v>88</v>
      </c>
      <c r="J65" s="21" t="s">
        <v>48</v>
      </c>
      <c r="K65" s="12" t="s">
        <v>49</v>
      </c>
      <c r="L65" s="23" t="s">
        <v>53</v>
      </c>
      <c r="M65" s="23" t="s">
        <v>50</v>
      </c>
      <c r="N65" s="13">
        <v>350978</v>
      </c>
      <c r="O65" s="29">
        <v>245590</v>
      </c>
      <c r="P65" s="13">
        <f t="shared" si="0"/>
        <v>71477.277999999991</v>
      </c>
      <c r="Q65" s="24">
        <f t="shared" si="1"/>
        <v>0.90338220059376939</v>
      </c>
      <c r="R65" s="13"/>
      <c r="S65" s="13">
        <v>21601.728999999999</v>
      </c>
      <c r="T65" s="13"/>
      <c r="U65" s="13">
        <v>38540.142</v>
      </c>
      <c r="V65" s="13">
        <v>11335.406999999999</v>
      </c>
    </row>
    <row r="66" spans="1:22" ht="51" x14ac:dyDescent="0.2">
      <c r="A66" s="11">
        <v>32</v>
      </c>
      <c r="B66" s="21" t="s">
        <v>45</v>
      </c>
      <c r="C66" s="21" t="s">
        <v>116</v>
      </c>
      <c r="D66" s="21" t="s">
        <v>21</v>
      </c>
      <c r="E66" s="12" t="s">
        <v>21</v>
      </c>
      <c r="F66" s="11">
        <v>40041902</v>
      </c>
      <c r="G66" s="21" t="s">
        <v>130</v>
      </c>
      <c r="H66" s="12" t="s">
        <v>33</v>
      </c>
      <c r="I66" s="12" t="s">
        <v>88</v>
      </c>
      <c r="J66" s="21" t="s">
        <v>48</v>
      </c>
      <c r="K66" s="12" t="s">
        <v>106</v>
      </c>
      <c r="L66" s="23" t="s">
        <v>53</v>
      </c>
      <c r="M66" s="23" t="s">
        <v>167</v>
      </c>
      <c r="N66" s="13">
        <v>250000</v>
      </c>
      <c r="O66" s="29">
        <v>247754</v>
      </c>
      <c r="P66" s="13">
        <f t="shared" si="0"/>
        <v>2245.7150000000001</v>
      </c>
      <c r="Q66" s="24">
        <f t="shared" si="1"/>
        <v>0.99999885999999993</v>
      </c>
      <c r="R66" s="13"/>
      <c r="S66" s="13">
        <v>2245.7150000000001</v>
      </c>
      <c r="T66" s="13"/>
      <c r="U66" s="13"/>
      <c r="V66" s="13"/>
    </row>
    <row r="67" spans="1:22" ht="78" customHeight="1" x14ac:dyDescent="0.2">
      <c r="A67" s="11">
        <v>33</v>
      </c>
      <c r="B67" s="21" t="s">
        <v>45</v>
      </c>
      <c r="C67" s="21" t="s">
        <v>117</v>
      </c>
      <c r="D67" s="21" t="s">
        <v>21</v>
      </c>
      <c r="E67" s="12" t="s">
        <v>21</v>
      </c>
      <c r="F67" s="11">
        <v>40036472</v>
      </c>
      <c r="G67" s="21" t="s">
        <v>96</v>
      </c>
      <c r="H67" s="12" t="s">
        <v>33</v>
      </c>
      <c r="I67" s="12" t="s">
        <v>88</v>
      </c>
      <c r="J67" s="21" t="s">
        <v>48</v>
      </c>
      <c r="K67" s="12" t="s">
        <v>108</v>
      </c>
      <c r="L67" s="23" t="s">
        <v>53</v>
      </c>
      <c r="M67" s="23" t="s">
        <v>50</v>
      </c>
      <c r="N67" s="13">
        <v>1598200</v>
      </c>
      <c r="O67" s="29">
        <v>0</v>
      </c>
      <c r="P67" s="13">
        <f t="shared" si="0"/>
        <v>6320</v>
      </c>
      <c r="Q67" s="24">
        <f t="shared" si="1"/>
        <v>3.954448754849205E-3</v>
      </c>
      <c r="R67" s="13"/>
      <c r="S67" s="13"/>
      <c r="T67" s="13">
        <v>3920</v>
      </c>
      <c r="U67" s="13"/>
      <c r="V67" s="13">
        <v>2400</v>
      </c>
    </row>
    <row r="68" spans="1:22" ht="77.25" customHeight="1" x14ac:dyDescent="0.2">
      <c r="A68" s="11">
        <v>34</v>
      </c>
      <c r="B68" s="21" t="s">
        <v>45</v>
      </c>
      <c r="C68" s="21" t="s">
        <v>118</v>
      </c>
      <c r="D68" s="21" t="s">
        <v>21</v>
      </c>
      <c r="E68" s="12" t="s">
        <v>21</v>
      </c>
      <c r="F68" s="11">
        <v>40046475</v>
      </c>
      <c r="G68" s="21" t="s">
        <v>97</v>
      </c>
      <c r="H68" s="12" t="s">
        <v>33</v>
      </c>
      <c r="I68" s="12" t="s">
        <v>88</v>
      </c>
      <c r="J68" s="21" t="s">
        <v>48</v>
      </c>
      <c r="K68" s="12" t="s">
        <v>49</v>
      </c>
      <c r="L68" s="23" t="s">
        <v>53</v>
      </c>
      <c r="M68" s="23" t="s">
        <v>167</v>
      </c>
      <c r="N68" s="13">
        <v>1299877</v>
      </c>
      <c r="O68" s="29">
        <v>587011</v>
      </c>
      <c r="P68" s="13">
        <f t="shared" si="0"/>
        <v>6255.9369999999999</v>
      </c>
      <c r="Q68" s="24">
        <f t="shared" si="1"/>
        <v>0.45640236499299552</v>
      </c>
      <c r="R68" s="13"/>
      <c r="S68" s="13"/>
      <c r="T68" s="13"/>
      <c r="U68" s="13"/>
      <c r="V68" s="13">
        <v>6255.9369999999999</v>
      </c>
    </row>
    <row r="69" spans="1:22" ht="77.25" customHeight="1" x14ac:dyDescent="0.2">
      <c r="A69" s="11">
        <v>35</v>
      </c>
      <c r="B69" s="21" t="s">
        <v>45</v>
      </c>
      <c r="C69" s="21" t="s">
        <v>119</v>
      </c>
      <c r="D69" s="21" t="s">
        <v>21</v>
      </c>
      <c r="E69" s="12" t="s">
        <v>21</v>
      </c>
      <c r="F69" s="11">
        <v>40045727</v>
      </c>
      <c r="G69" s="21" t="s">
        <v>98</v>
      </c>
      <c r="H69" s="12" t="s">
        <v>33</v>
      </c>
      <c r="I69" s="12" t="s">
        <v>88</v>
      </c>
      <c r="J69" s="21" t="s">
        <v>48</v>
      </c>
      <c r="K69" s="12" t="s">
        <v>106</v>
      </c>
      <c r="L69" s="23" t="s">
        <v>53</v>
      </c>
      <c r="M69" s="23" t="s">
        <v>167</v>
      </c>
      <c r="N69" s="13">
        <v>769000</v>
      </c>
      <c r="O69" s="29">
        <v>185757</v>
      </c>
      <c r="P69" s="13">
        <f t="shared" si="0"/>
        <v>17625.650999999998</v>
      </c>
      <c r="Q69" s="24">
        <f t="shared" si="1"/>
        <v>0.26447678933680108</v>
      </c>
      <c r="R69" s="13"/>
      <c r="S69" s="13"/>
      <c r="T69" s="13">
        <v>10410</v>
      </c>
      <c r="U69" s="13"/>
      <c r="V69" s="13">
        <v>7215.6509999999998</v>
      </c>
    </row>
    <row r="70" spans="1:22" ht="38.25" x14ac:dyDescent="0.2">
      <c r="A70" s="11">
        <v>36</v>
      </c>
      <c r="B70" s="21" t="s">
        <v>45</v>
      </c>
      <c r="C70" s="21" t="s">
        <v>118</v>
      </c>
      <c r="D70" s="21" t="s">
        <v>21</v>
      </c>
      <c r="E70" s="12" t="s">
        <v>21</v>
      </c>
      <c r="F70" s="11">
        <v>40058940</v>
      </c>
      <c r="G70" s="21" t="s">
        <v>99</v>
      </c>
      <c r="H70" s="12" t="s">
        <v>33</v>
      </c>
      <c r="I70" s="12" t="s">
        <v>88</v>
      </c>
      <c r="J70" s="21" t="s">
        <v>48</v>
      </c>
      <c r="K70" s="12" t="s">
        <v>49</v>
      </c>
      <c r="L70" s="23" t="s">
        <v>53</v>
      </c>
      <c r="M70" s="23" t="s">
        <v>167</v>
      </c>
      <c r="N70" s="13">
        <v>975385</v>
      </c>
      <c r="O70" s="29">
        <v>970758</v>
      </c>
      <c r="P70" s="13">
        <f t="shared" si="0"/>
        <v>1547.761</v>
      </c>
      <c r="Q70" s="24">
        <f t="shared" si="1"/>
        <v>0.99684305274327578</v>
      </c>
      <c r="R70" s="13"/>
      <c r="S70" s="13">
        <v>212.74</v>
      </c>
      <c r="T70" s="13">
        <v>335.02100000000002</v>
      </c>
      <c r="U70" s="13">
        <v>1000</v>
      </c>
      <c r="V70" s="13"/>
    </row>
    <row r="71" spans="1:22" ht="65.25" customHeight="1" x14ac:dyDescent="0.2">
      <c r="A71" s="11">
        <v>37</v>
      </c>
      <c r="B71" s="21" t="s">
        <v>45</v>
      </c>
      <c r="C71" s="21" t="s">
        <v>120</v>
      </c>
      <c r="D71" s="21" t="s">
        <v>21</v>
      </c>
      <c r="E71" s="12" t="s">
        <v>21</v>
      </c>
      <c r="F71" s="11">
        <v>40057561</v>
      </c>
      <c r="G71" s="21" t="s">
        <v>100</v>
      </c>
      <c r="H71" s="12" t="s">
        <v>33</v>
      </c>
      <c r="I71" s="12" t="s">
        <v>88</v>
      </c>
      <c r="J71" s="21" t="s">
        <v>48</v>
      </c>
      <c r="K71" s="12" t="s">
        <v>109</v>
      </c>
      <c r="L71" s="23" t="s">
        <v>53</v>
      </c>
      <c r="M71" s="23" t="s">
        <v>50</v>
      </c>
      <c r="N71" s="13">
        <v>401752</v>
      </c>
      <c r="O71" s="29">
        <v>0</v>
      </c>
      <c r="P71" s="13">
        <f t="shared" si="0"/>
        <v>31026</v>
      </c>
      <c r="Q71" s="24">
        <f t="shared" si="1"/>
        <v>7.722674684880225E-2</v>
      </c>
      <c r="R71" s="13"/>
      <c r="S71" s="13">
        <v>17178</v>
      </c>
      <c r="T71" s="13">
        <v>1851</v>
      </c>
      <c r="U71" s="13">
        <v>7877</v>
      </c>
      <c r="V71" s="13">
        <v>4120</v>
      </c>
    </row>
    <row r="72" spans="1:22" ht="38.25" x14ac:dyDescent="0.2">
      <c r="A72" s="11">
        <v>38</v>
      </c>
      <c r="B72" s="21" t="s">
        <v>45</v>
      </c>
      <c r="C72" s="21" t="s">
        <v>121</v>
      </c>
      <c r="D72" s="21" t="s">
        <v>21</v>
      </c>
      <c r="E72" s="12" t="s">
        <v>21</v>
      </c>
      <c r="F72" s="11">
        <v>40047389</v>
      </c>
      <c r="G72" s="21" t="s">
        <v>101</v>
      </c>
      <c r="H72" s="12" t="s">
        <v>33</v>
      </c>
      <c r="I72" s="12" t="s">
        <v>88</v>
      </c>
      <c r="J72" s="21" t="s">
        <v>48</v>
      </c>
      <c r="K72" s="12" t="s">
        <v>49</v>
      </c>
      <c r="L72" s="23" t="s">
        <v>53</v>
      </c>
      <c r="M72" s="23" t="s">
        <v>50</v>
      </c>
      <c r="N72" s="13">
        <v>416685</v>
      </c>
      <c r="O72" s="29">
        <v>58173</v>
      </c>
      <c r="P72" s="13">
        <f t="shared" si="0"/>
        <v>58173.059000000001</v>
      </c>
      <c r="Q72" s="24">
        <f t="shared" si="1"/>
        <v>0.27921825599673616</v>
      </c>
      <c r="R72" s="13"/>
      <c r="S72" s="13"/>
      <c r="T72" s="13"/>
      <c r="U72" s="13">
        <v>58173.059000000001</v>
      </c>
      <c r="V72" s="13"/>
    </row>
    <row r="73" spans="1:22" ht="51" x14ac:dyDescent="0.2">
      <c r="A73" s="11">
        <v>39</v>
      </c>
      <c r="B73" s="21" t="s">
        <v>45</v>
      </c>
      <c r="C73" s="21" t="s">
        <v>122</v>
      </c>
      <c r="D73" s="11" t="s">
        <v>132</v>
      </c>
      <c r="E73" s="12" t="s">
        <v>18</v>
      </c>
      <c r="F73" s="11">
        <v>40066186</v>
      </c>
      <c r="G73" s="21" t="s">
        <v>102</v>
      </c>
      <c r="H73" s="12" t="s">
        <v>33</v>
      </c>
      <c r="I73" s="12" t="s">
        <v>88</v>
      </c>
      <c r="J73" s="21" t="s">
        <v>48</v>
      </c>
      <c r="K73" s="12" t="s">
        <v>110</v>
      </c>
      <c r="L73" s="23" t="s">
        <v>53</v>
      </c>
      <c r="M73" s="23" t="s">
        <v>50</v>
      </c>
      <c r="N73" s="13">
        <v>93969</v>
      </c>
      <c r="O73" s="29">
        <v>18470</v>
      </c>
      <c r="P73" s="13">
        <f t="shared" si="0"/>
        <v>18470</v>
      </c>
      <c r="Q73" s="24">
        <f>(O73+P73)/N73</f>
        <v>0.39310836552480072</v>
      </c>
      <c r="R73" s="13"/>
      <c r="S73" s="13"/>
      <c r="T73" s="13"/>
      <c r="U73" s="13">
        <v>18470</v>
      </c>
      <c r="V73" s="13"/>
    </row>
    <row r="74" spans="1:22" ht="38.25" x14ac:dyDescent="0.2">
      <c r="A74" s="11">
        <v>40</v>
      </c>
      <c r="B74" s="21" t="s">
        <v>45</v>
      </c>
      <c r="C74" s="21" t="s">
        <v>83</v>
      </c>
      <c r="D74" s="11" t="s">
        <v>131</v>
      </c>
      <c r="E74" s="12" t="s">
        <v>12</v>
      </c>
      <c r="F74" s="11">
        <v>40009018</v>
      </c>
      <c r="G74" s="21" t="s">
        <v>140</v>
      </c>
      <c r="H74" s="12" t="s">
        <v>33</v>
      </c>
      <c r="I74" s="12" t="s">
        <v>88</v>
      </c>
      <c r="J74" s="21" t="s">
        <v>48</v>
      </c>
      <c r="K74" s="12" t="s">
        <v>165</v>
      </c>
      <c r="L74" s="23" t="s">
        <v>53</v>
      </c>
      <c r="M74" s="23" t="s">
        <v>50</v>
      </c>
      <c r="N74" s="13">
        <v>87467</v>
      </c>
      <c r="O74" s="29">
        <v>55934</v>
      </c>
      <c r="P74" s="13">
        <f t="shared" si="0"/>
        <v>31087</v>
      </c>
      <c r="Q74" s="24">
        <f t="shared" ref="Q74:Q96" si="2">(O74+P74)/N74</f>
        <v>0.99490093406656221</v>
      </c>
      <c r="R74" s="13"/>
      <c r="S74" s="13">
        <v>31087</v>
      </c>
      <c r="T74" s="13"/>
      <c r="U74" s="13"/>
      <c r="V74" s="13"/>
    </row>
    <row r="75" spans="1:22" ht="53.25" customHeight="1" x14ac:dyDescent="0.2">
      <c r="A75" s="11">
        <v>41</v>
      </c>
      <c r="B75" s="21" t="s">
        <v>45</v>
      </c>
      <c r="C75" s="21" t="s">
        <v>75</v>
      </c>
      <c r="D75" s="11" t="s">
        <v>132</v>
      </c>
      <c r="E75" s="12" t="s">
        <v>14</v>
      </c>
      <c r="F75" s="11">
        <v>40024661</v>
      </c>
      <c r="G75" s="21" t="s">
        <v>141</v>
      </c>
      <c r="H75" s="12" t="s">
        <v>33</v>
      </c>
      <c r="I75" s="12" t="s">
        <v>88</v>
      </c>
      <c r="J75" s="21" t="s">
        <v>48</v>
      </c>
      <c r="K75" s="12" t="s">
        <v>103</v>
      </c>
      <c r="L75" s="23" t="s">
        <v>53</v>
      </c>
      <c r="M75" s="23" t="s">
        <v>50</v>
      </c>
      <c r="N75" s="13">
        <v>60000</v>
      </c>
      <c r="O75" s="29">
        <v>55119</v>
      </c>
      <c r="P75" s="13">
        <f t="shared" si="0"/>
        <v>4880</v>
      </c>
      <c r="Q75" s="24">
        <f t="shared" si="2"/>
        <v>0.99998333333333334</v>
      </c>
      <c r="R75" s="13"/>
      <c r="S75" s="13"/>
      <c r="T75" s="13">
        <v>4880</v>
      </c>
      <c r="U75" s="13"/>
      <c r="V75" s="13"/>
    </row>
    <row r="76" spans="1:22" ht="64.5" customHeight="1" x14ac:dyDescent="0.2">
      <c r="A76" s="11">
        <v>42</v>
      </c>
      <c r="B76" s="21" t="s">
        <v>45</v>
      </c>
      <c r="C76" s="21" t="s">
        <v>82</v>
      </c>
      <c r="D76" s="11" t="s">
        <v>133</v>
      </c>
      <c r="E76" s="12" t="s">
        <v>7</v>
      </c>
      <c r="F76" s="11">
        <v>40024819</v>
      </c>
      <c r="G76" s="21" t="s">
        <v>142</v>
      </c>
      <c r="H76" s="12" t="s">
        <v>33</v>
      </c>
      <c r="I76" s="12" t="s">
        <v>88</v>
      </c>
      <c r="J76" s="21" t="s">
        <v>48</v>
      </c>
      <c r="K76" s="12" t="s">
        <v>104</v>
      </c>
      <c r="L76" s="23" t="s">
        <v>53</v>
      </c>
      <c r="M76" s="23" t="s">
        <v>50</v>
      </c>
      <c r="N76" s="13">
        <v>106866</v>
      </c>
      <c r="O76" s="29">
        <v>98689</v>
      </c>
      <c r="P76" s="13">
        <f t="shared" si="0"/>
        <v>1499</v>
      </c>
      <c r="Q76" s="24">
        <f t="shared" si="2"/>
        <v>0.93751052720229067</v>
      </c>
      <c r="R76" s="13"/>
      <c r="S76" s="13">
        <v>1499</v>
      </c>
      <c r="T76" s="13"/>
      <c r="U76" s="13"/>
      <c r="V76" s="13"/>
    </row>
    <row r="77" spans="1:22" ht="38.25" x14ac:dyDescent="0.2">
      <c r="A77" s="11">
        <v>43</v>
      </c>
      <c r="B77" s="21" t="s">
        <v>45</v>
      </c>
      <c r="C77" s="21" t="s">
        <v>74</v>
      </c>
      <c r="D77" s="11" t="s">
        <v>131</v>
      </c>
      <c r="E77" s="12" t="s">
        <v>15</v>
      </c>
      <c r="F77" s="11">
        <v>40024485</v>
      </c>
      <c r="G77" s="21" t="s">
        <v>143</v>
      </c>
      <c r="H77" s="12" t="s">
        <v>33</v>
      </c>
      <c r="I77" s="12" t="s">
        <v>88</v>
      </c>
      <c r="J77" s="21" t="s">
        <v>48</v>
      </c>
      <c r="K77" s="12" t="s">
        <v>110</v>
      </c>
      <c r="L77" s="23" t="s">
        <v>53</v>
      </c>
      <c r="M77" s="23" t="s">
        <v>50</v>
      </c>
      <c r="N77" s="13">
        <v>73685</v>
      </c>
      <c r="O77" s="29">
        <v>65664</v>
      </c>
      <c r="P77" s="13">
        <f t="shared" si="0"/>
        <v>4856</v>
      </c>
      <c r="Q77" s="24">
        <f t="shared" si="2"/>
        <v>0.95704688878333444</v>
      </c>
      <c r="R77" s="13"/>
      <c r="S77" s="13">
        <v>4856</v>
      </c>
      <c r="T77" s="13"/>
      <c r="U77" s="13"/>
      <c r="V77" s="13"/>
    </row>
    <row r="78" spans="1:22" ht="51" customHeight="1" x14ac:dyDescent="0.2">
      <c r="A78" s="11">
        <v>44</v>
      </c>
      <c r="B78" s="21" t="s">
        <v>45</v>
      </c>
      <c r="C78" s="21" t="s">
        <v>74</v>
      </c>
      <c r="D78" s="11" t="s">
        <v>131</v>
      </c>
      <c r="E78" s="12" t="s">
        <v>15</v>
      </c>
      <c r="F78" s="11">
        <v>40008920</v>
      </c>
      <c r="G78" s="21" t="s">
        <v>144</v>
      </c>
      <c r="H78" s="12" t="s">
        <v>33</v>
      </c>
      <c r="I78" s="12" t="s">
        <v>88</v>
      </c>
      <c r="J78" s="21" t="s">
        <v>48</v>
      </c>
      <c r="K78" s="12" t="s">
        <v>110</v>
      </c>
      <c r="L78" s="23" t="s">
        <v>53</v>
      </c>
      <c r="M78" s="23" t="s">
        <v>50</v>
      </c>
      <c r="N78" s="13">
        <v>102994</v>
      </c>
      <c r="O78" s="29">
        <v>77161</v>
      </c>
      <c r="P78" s="13">
        <f t="shared" si="0"/>
        <v>11567</v>
      </c>
      <c r="Q78" s="24">
        <f t="shared" si="2"/>
        <v>0.86148707691710191</v>
      </c>
      <c r="R78" s="13"/>
      <c r="S78" s="13">
        <v>11567</v>
      </c>
      <c r="T78" s="13"/>
      <c r="U78" s="13"/>
      <c r="V78" s="13"/>
    </row>
    <row r="79" spans="1:22" ht="38.25" x14ac:dyDescent="0.2">
      <c r="A79" s="11">
        <v>45</v>
      </c>
      <c r="B79" s="21" t="s">
        <v>45</v>
      </c>
      <c r="C79" s="21" t="s">
        <v>75</v>
      </c>
      <c r="D79" s="11" t="s">
        <v>132</v>
      </c>
      <c r="E79" s="12" t="s">
        <v>14</v>
      </c>
      <c r="F79" s="11">
        <v>40024665</v>
      </c>
      <c r="G79" s="21" t="s">
        <v>145</v>
      </c>
      <c r="H79" s="12" t="s">
        <v>33</v>
      </c>
      <c r="I79" s="12" t="s">
        <v>88</v>
      </c>
      <c r="J79" s="21" t="s">
        <v>48</v>
      </c>
      <c r="K79" s="12" t="s">
        <v>49</v>
      </c>
      <c r="L79" s="23" t="s">
        <v>53</v>
      </c>
      <c r="M79" s="23" t="s">
        <v>50</v>
      </c>
      <c r="N79" s="13">
        <v>95367</v>
      </c>
      <c r="O79" s="29">
        <v>0</v>
      </c>
      <c r="P79" s="13">
        <f t="shared" si="0"/>
        <v>33404</v>
      </c>
      <c r="Q79" s="24">
        <f t="shared" si="2"/>
        <v>0.35026791238059285</v>
      </c>
      <c r="R79" s="13"/>
      <c r="S79" s="13"/>
      <c r="T79" s="13"/>
      <c r="U79" s="13">
        <v>23437</v>
      </c>
      <c r="V79" s="13">
        <v>9967</v>
      </c>
    </row>
    <row r="80" spans="1:22" ht="38.25" x14ac:dyDescent="0.2">
      <c r="A80" s="11">
        <v>46</v>
      </c>
      <c r="B80" s="21" t="s">
        <v>45</v>
      </c>
      <c r="C80" s="21" t="s">
        <v>85</v>
      </c>
      <c r="D80" s="11" t="s">
        <v>133</v>
      </c>
      <c r="E80" s="12" t="s">
        <v>8</v>
      </c>
      <c r="F80" s="11">
        <v>40042652</v>
      </c>
      <c r="G80" s="21" t="s">
        <v>146</v>
      </c>
      <c r="H80" s="12" t="s">
        <v>33</v>
      </c>
      <c r="I80" s="12" t="s">
        <v>88</v>
      </c>
      <c r="J80" s="21" t="s">
        <v>48</v>
      </c>
      <c r="K80" s="12" t="s">
        <v>49</v>
      </c>
      <c r="L80" s="23" t="s">
        <v>53</v>
      </c>
      <c r="M80" s="23" t="s">
        <v>50</v>
      </c>
      <c r="N80" s="13">
        <v>64797</v>
      </c>
      <c r="O80" s="29">
        <v>54058</v>
      </c>
      <c r="P80" s="13">
        <f t="shared" si="0"/>
        <v>10579</v>
      </c>
      <c r="Q80" s="24">
        <f t="shared" si="2"/>
        <v>0.9975307498803957</v>
      </c>
      <c r="R80" s="13"/>
      <c r="S80" s="13"/>
      <c r="T80" s="13"/>
      <c r="U80" s="13"/>
      <c r="V80" s="13">
        <v>10579</v>
      </c>
    </row>
    <row r="81" spans="1:22" ht="66" customHeight="1" x14ac:dyDescent="0.2">
      <c r="A81" s="11">
        <v>47</v>
      </c>
      <c r="B81" s="21" t="s">
        <v>45</v>
      </c>
      <c r="C81" s="21" t="s">
        <v>74</v>
      </c>
      <c r="D81" s="11" t="s">
        <v>131</v>
      </c>
      <c r="E81" s="12" t="s">
        <v>15</v>
      </c>
      <c r="F81" s="11">
        <v>40042912</v>
      </c>
      <c r="G81" s="21" t="s">
        <v>162</v>
      </c>
      <c r="H81" s="12" t="s">
        <v>33</v>
      </c>
      <c r="I81" s="12" t="s">
        <v>88</v>
      </c>
      <c r="J81" s="21" t="s">
        <v>48</v>
      </c>
      <c r="K81" s="12" t="s">
        <v>104</v>
      </c>
      <c r="L81" s="23" t="s">
        <v>53</v>
      </c>
      <c r="M81" s="23" t="s">
        <v>50</v>
      </c>
      <c r="N81" s="13">
        <v>92653</v>
      </c>
      <c r="O81" s="29">
        <v>58697</v>
      </c>
      <c r="P81" s="13">
        <f t="shared" si="0"/>
        <v>1713</v>
      </c>
      <c r="Q81" s="24">
        <f t="shared" si="2"/>
        <v>0.65200263348191645</v>
      </c>
      <c r="R81" s="13"/>
      <c r="S81" s="13"/>
      <c r="T81" s="13"/>
      <c r="U81" s="13"/>
      <c r="V81" s="13">
        <v>1713</v>
      </c>
    </row>
    <row r="82" spans="1:22" ht="54.75" customHeight="1" x14ac:dyDescent="0.2">
      <c r="A82" s="11">
        <v>48</v>
      </c>
      <c r="B82" s="21" t="s">
        <v>45</v>
      </c>
      <c r="C82" s="21" t="s">
        <v>164</v>
      </c>
      <c r="D82" s="11" t="s">
        <v>131</v>
      </c>
      <c r="E82" s="12" t="s">
        <v>163</v>
      </c>
      <c r="F82" s="11">
        <v>40044387</v>
      </c>
      <c r="G82" s="21" t="s">
        <v>147</v>
      </c>
      <c r="H82" s="12" t="s">
        <v>33</v>
      </c>
      <c r="I82" s="12" t="s">
        <v>88</v>
      </c>
      <c r="J82" s="21" t="s">
        <v>48</v>
      </c>
      <c r="K82" s="12" t="s">
        <v>110</v>
      </c>
      <c r="L82" s="23" t="s">
        <v>53</v>
      </c>
      <c r="M82" s="23" t="s">
        <v>50</v>
      </c>
      <c r="N82" s="13">
        <v>160614</v>
      </c>
      <c r="O82" s="29">
        <v>104975</v>
      </c>
      <c r="P82" s="13">
        <f t="shared" si="0"/>
        <v>18079</v>
      </c>
      <c r="Q82" s="24">
        <f t="shared" si="2"/>
        <v>0.76614740931674696</v>
      </c>
      <c r="R82" s="13"/>
      <c r="S82" s="13">
        <v>18079</v>
      </c>
      <c r="T82" s="13"/>
      <c r="U82" s="13"/>
      <c r="V82" s="13"/>
    </row>
    <row r="83" spans="1:22" ht="38.25" x14ac:dyDescent="0.2">
      <c r="A83" s="11">
        <v>49</v>
      </c>
      <c r="B83" s="21" t="s">
        <v>45</v>
      </c>
      <c r="C83" s="21" t="s">
        <v>83</v>
      </c>
      <c r="D83" s="11" t="s">
        <v>131</v>
      </c>
      <c r="E83" s="12" t="s">
        <v>12</v>
      </c>
      <c r="F83" s="11">
        <v>40046413</v>
      </c>
      <c r="G83" s="21" t="s">
        <v>148</v>
      </c>
      <c r="H83" s="12" t="s">
        <v>33</v>
      </c>
      <c r="I83" s="12" t="s">
        <v>88</v>
      </c>
      <c r="J83" s="21" t="s">
        <v>48</v>
      </c>
      <c r="K83" s="12" t="s">
        <v>110</v>
      </c>
      <c r="L83" s="23" t="s">
        <v>53</v>
      </c>
      <c r="M83" s="23" t="s">
        <v>50</v>
      </c>
      <c r="N83" s="13">
        <v>135999</v>
      </c>
      <c r="O83" s="29">
        <v>43464</v>
      </c>
      <c r="P83" s="13">
        <f t="shared" si="0"/>
        <v>13748</v>
      </c>
      <c r="Q83" s="24">
        <f t="shared" si="2"/>
        <v>0.42067956382032223</v>
      </c>
      <c r="R83" s="13">
        <v>13748</v>
      </c>
      <c r="S83" s="13"/>
      <c r="T83" s="13"/>
      <c r="U83" s="13"/>
      <c r="V83" s="13"/>
    </row>
    <row r="84" spans="1:22" ht="52.5" customHeight="1" x14ac:dyDescent="0.2">
      <c r="A84" s="11">
        <v>50</v>
      </c>
      <c r="B84" s="21" t="s">
        <v>45</v>
      </c>
      <c r="C84" s="21" t="s">
        <v>86</v>
      </c>
      <c r="D84" s="11" t="s">
        <v>132</v>
      </c>
      <c r="E84" s="12" t="s">
        <v>18</v>
      </c>
      <c r="F84" s="11">
        <v>40055075</v>
      </c>
      <c r="G84" s="21" t="s">
        <v>149</v>
      </c>
      <c r="H84" s="12" t="s">
        <v>33</v>
      </c>
      <c r="I84" s="12" t="s">
        <v>88</v>
      </c>
      <c r="J84" s="21" t="s">
        <v>48</v>
      </c>
      <c r="K84" s="12" t="s">
        <v>104</v>
      </c>
      <c r="L84" s="23" t="s">
        <v>53</v>
      </c>
      <c r="M84" s="23" t="s">
        <v>50</v>
      </c>
      <c r="N84" s="13">
        <v>184681</v>
      </c>
      <c r="O84" s="29">
        <v>109262</v>
      </c>
      <c r="P84" s="13">
        <f t="shared" si="0"/>
        <v>75393</v>
      </c>
      <c r="Q84" s="24">
        <f t="shared" si="2"/>
        <v>0.99985921670339661</v>
      </c>
      <c r="R84" s="13">
        <v>10854</v>
      </c>
      <c r="S84" s="13">
        <v>17209</v>
      </c>
      <c r="T84" s="13">
        <v>18695</v>
      </c>
      <c r="U84" s="13">
        <v>14538</v>
      </c>
      <c r="V84" s="13">
        <v>14097</v>
      </c>
    </row>
    <row r="85" spans="1:22" ht="38.25" x14ac:dyDescent="0.2">
      <c r="A85" s="11">
        <v>51</v>
      </c>
      <c r="B85" s="21" t="s">
        <v>45</v>
      </c>
      <c r="C85" s="21" t="s">
        <v>75</v>
      </c>
      <c r="D85" s="11" t="s">
        <v>132</v>
      </c>
      <c r="E85" s="12" t="s">
        <v>14</v>
      </c>
      <c r="F85" s="11">
        <v>40054187</v>
      </c>
      <c r="G85" s="21" t="s">
        <v>150</v>
      </c>
      <c r="H85" s="12" t="s">
        <v>33</v>
      </c>
      <c r="I85" s="12" t="s">
        <v>88</v>
      </c>
      <c r="J85" s="21" t="s">
        <v>48</v>
      </c>
      <c r="K85" s="12" t="s">
        <v>166</v>
      </c>
      <c r="L85" s="23" t="s">
        <v>53</v>
      </c>
      <c r="M85" s="23" t="s">
        <v>50</v>
      </c>
      <c r="N85" s="13">
        <v>89941</v>
      </c>
      <c r="O85" s="29">
        <v>0</v>
      </c>
      <c r="P85" s="13">
        <f t="shared" si="0"/>
        <v>41701</v>
      </c>
      <c r="Q85" s="24">
        <f t="shared" si="2"/>
        <v>0.46364839172346317</v>
      </c>
      <c r="R85" s="13"/>
      <c r="S85" s="13"/>
      <c r="T85" s="13">
        <v>3814</v>
      </c>
      <c r="U85" s="13"/>
      <c r="V85" s="13">
        <v>37887</v>
      </c>
    </row>
    <row r="86" spans="1:22" ht="51" x14ac:dyDescent="0.2">
      <c r="A86" s="11">
        <v>52</v>
      </c>
      <c r="B86" s="21" t="s">
        <v>45</v>
      </c>
      <c r="C86" s="21" t="s">
        <v>76</v>
      </c>
      <c r="D86" s="11" t="s">
        <v>133</v>
      </c>
      <c r="E86" s="12" t="s">
        <v>11</v>
      </c>
      <c r="F86" s="11">
        <v>40051812</v>
      </c>
      <c r="G86" s="21" t="s">
        <v>151</v>
      </c>
      <c r="H86" s="12" t="s">
        <v>33</v>
      </c>
      <c r="I86" s="12" t="s">
        <v>88</v>
      </c>
      <c r="J86" s="21" t="s">
        <v>48</v>
      </c>
      <c r="K86" s="12" t="s">
        <v>49</v>
      </c>
      <c r="L86" s="23" t="s">
        <v>53</v>
      </c>
      <c r="M86" s="23" t="s">
        <v>50</v>
      </c>
      <c r="N86" s="13">
        <v>185307</v>
      </c>
      <c r="O86" s="29">
        <v>139121</v>
      </c>
      <c r="P86" s="13">
        <f t="shared" si="0"/>
        <v>44059</v>
      </c>
      <c r="Q86" s="24">
        <f t="shared" si="2"/>
        <v>0.98852175039259171</v>
      </c>
      <c r="R86" s="13">
        <v>44059</v>
      </c>
      <c r="S86" s="13"/>
      <c r="T86" s="13"/>
      <c r="U86" s="13"/>
      <c r="V86" s="13"/>
    </row>
    <row r="87" spans="1:22" ht="63.75" x14ac:dyDescent="0.2">
      <c r="A87" s="11">
        <v>53</v>
      </c>
      <c r="B87" s="21" t="s">
        <v>45</v>
      </c>
      <c r="C87" s="21" t="s">
        <v>75</v>
      </c>
      <c r="D87" s="11" t="s">
        <v>132</v>
      </c>
      <c r="E87" s="12" t="s">
        <v>14</v>
      </c>
      <c r="F87" s="11">
        <v>40062901</v>
      </c>
      <c r="G87" s="21" t="s">
        <v>152</v>
      </c>
      <c r="H87" s="12" t="s">
        <v>33</v>
      </c>
      <c r="I87" s="12" t="s">
        <v>88</v>
      </c>
      <c r="J87" s="21" t="s">
        <v>48</v>
      </c>
      <c r="K87" s="12" t="s">
        <v>107</v>
      </c>
      <c r="L87" s="23" t="s">
        <v>53</v>
      </c>
      <c r="M87" s="23" t="s">
        <v>50</v>
      </c>
      <c r="N87" s="13">
        <v>115000</v>
      </c>
      <c r="O87" s="29">
        <v>0</v>
      </c>
      <c r="P87" s="13">
        <f t="shared" si="0"/>
        <v>101473</v>
      </c>
      <c r="Q87" s="24">
        <f t="shared" si="2"/>
        <v>0.88237391304347823</v>
      </c>
      <c r="R87" s="13"/>
      <c r="S87" s="13"/>
      <c r="T87" s="13"/>
      <c r="U87" s="13">
        <v>64328</v>
      </c>
      <c r="V87" s="13">
        <v>37145</v>
      </c>
    </row>
    <row r="88" spans="1:22" ht="102" x14ac:dyDescent="0.2">
      <c r="A88" s="11">
        <v>54</v>
      </c>
      <c r="B88" s="21" t="s">
        <v>45</v>
      </c>
      <c r="C88" s="21" t="s">
        <v>83</v>
      </c>
      <c r="D88" s="11" t="s">
        <v>131</v>
      </c>
      <c r="E88" s="12" t="s">
        <v>12</v>
      </c>
      <c r="F88" s="11">
        <v>40062806</v>
      </c>
      <c r="G88" s="21" t="s">
        <v>153</v>
      </c>
      <c r="H88" s="12" t="s">
        <v>33</v>
      </c>
      <c r="I88" s="12" t="s">
        <v>88</v>
      </c>
      <c r="J88" s="21" t="s">
        <v>48</v>
      </c>
      <c r="K88" s="12" t="s">
        <v>110</v>
      </c>
      <c r="L88" s="23" t="s">
        <v>53</v>
      </c>
      <c r="M88" s="23" t="s">
        <v>50</v>
      </c>
      <c r="N88" s="13">
        <v>193942</v>
      </c>
      <c r="O88" s="29">
        <v>0</v>
      </c>
      <c r="P88" s="13">
        <f t="shared" si="0"/>
        <v>77673</v>
      </c>
      <c r="Q88" s="24">
        <f t="shared" si="2"/>
        <v>0.40049602458466965</v>
      </c>
      <c r="R88" s="13"/>
      <c r="S88" s="13"/>
      <c r="T88" s="13"/>
      <c r="U88" s="13"/>
      <c r="V88" s="13">
        <v>77673</v>
      </c>
    </row>
    <row r="89" spans="1:22" ht="38.25" x14ac:dyDescent="0.2">
      <c r="A89" s="11">
        <v>55</v>
      </c>
      <c r="B89" s="21" t="s">
        <v>45</v>
      </c>
      <c r="C89" s="21" t="s">
        <v>75</v>
      </c>
      <c r="D89" s="11" t="s">
        <v>132</v>
      </c>
      <c r="E89" s="12" t="s">
        <v>14</v>
      </c>
      <c r="F89" s="11">
        <v>40062899</v>
      </c>
      <c r="G89" s="21" t="s">
        <v>154</v>
      </c>
      <c r="H89" s="12" t="s">
        <v>33</v>
      </c>
      <c r="I89" s="12" t="s">
        <v>88</v>
      </c>
      <c r="J89" s="21" t="s">
        <v>48</v>
      </c>
      <c r="K89" s="12" t="s">
        <v>166</v>
      </c>
      <c r="L89" s="23" t="s">
        <v>53</v>
      </c>
      <c r="M89" s="23" t="s">
        <v>50</v>
      </c>
      <c r="N89" s="13">
        <v>146283</v>
      </c>
      <c r="O89" s="29">
        <v>0</v>
      </c>
      <c r="P89" s="13">
        <f t="shared" si="0"/>
        <v>48740</v>
      </c>
      <c r="Q89" s="24">
        <f t="shared" si="2"/>
        <v>0.33318977598217153</v>
      </c>
      <c r="R89" s="13"/>
      <c r="S89" s="13"/>
      <c r="T89" s="13">
        <v>7970</v>
      </c>
      <c r="U89" s="13"/>
      <c r="V89" s="13">
        <v>40770</v>
      </c>
    </row>
    <row r="90" spans="1:22" ht="54.75" customHeight="1" x14ac:dyDescent="0.2">
      <c r="A90" s="11">
        <v>56</v>
      </c>
      <c r="B90" s="21" t="s">
        <v>45</v>
      </c>
      <c r="C90" s="21" t="s">
        <v>85</v>
      </c>
      <c r="D90" s="11" t="s">
        <v>133</v>
      </c>
      <c r="E90" s="12" t="s">
        <v>8</v>
      </c>
      <c r="F90" s="11">
        <v>40063632</v>
      </c>
      <c r="G90" s="21" t="s">
        <v>155</v>
      </c>
      <c r="H90" s="12" t="s">
        <v>33</v>
      </c>
      <c r="I90" s="12" t="s">
        <v>88</v>
      </c>
      <c r="J90" s="21" t="s">
        <v>48</v>
      </c>
      <c r="K90" s="12" t="s">
        <v>107</v>
      </c>
      <c r="L90" s="23" t="s">
        <v>53</v>
      </c>
      <c r="M90" s="23" t="s">
        <v>50</v>
      </c>
      <c r="N90" s="13">
        <v>173983</v>
      </c>
      <c r="O90" s="29">
        <v>0</v>
      </c>
      <c r="P90" s="13">
        <f t="shared" si="0"/>
        <v>146829</v>
      </c>
      <c r="Q90" s="24">
        <f t="shared" si="2"/>
        <v>0.84392728025151886</v>
      </c>
      <c r="R90" s="13"/>
      <c r="S90" s="13"/>
      <c r="T90" s="13">
        <v>30884</v>
      </c>
      <c r="U90" s="13">
        <v>115945</v>
      </c>
      <c r="V90" s="13"/>
    </row>
    <row r="91" spans="1:22" ht="52.5" customHeight="1" x14ac:dyDescent="0.2">
      <c r="A91" s="11">
        <v>57</v>
      </c>
      <c r="B91" s="21" t="s">
        <v>45</v>
      </c>
      <c r="C91" s="21" t="s">
        <v>85</v>
      </c>
      <c r="D91" s="11" t="s">
        <v>133</v>
      </c>
      <c r="E91" s="12" t="s">
        <v>8</v>
      </c>
      <c r="F91" s="11">
        <v>40062262</v>
      </c>
      <c r="G91" s="21" t="s">
        <v>156</v>
      </c>
      <c r="H91" s="12" t="s">
        <v>33</v>
      </c>
      <c r="I91" s="12" t="s">
        <v>88</v>
      </c>
      <c r="J91" s="21" t="s">
        <v>48</v>
      </c>
      <c r="K91" s="12" t="s">
        <v>110</v>
      </c>
      <c r="L91" s="23" t="s">
        <v>53</v>
      </c>
      <c r="M91" s="23" t="s">
        <v>50</v>
      </c>
      <c r="N91" s="13">
        <v>193998</v>
      </c>
      <c r="O91" s="29">
        <v>0</v>
      </c>
      <c r="P91" s="13">
        <f t="shared" si="0"/>
        <v>173961</v>
      </c>
      <c r="Q91" s="24">
        <f t="shared" si="2"/>
        <v>0.89671543005597998</v>
      </c>
      <c r="R91" s="13"/>
      <c r="S91" s="13">
        <v>51245</v>
      </c>
      <c r="T91" s="13">
        <v>92882</v>
      </c>
      <c r="U91" s="13">
        <v>29834</v>
      </c>
      <c r="V91" s="13"/>
    </row>
    <row r="92" spans="1:22" ht="38.25" x14ac:dyDescent="0.2">
      <c r="A92" s="11">
        <v>58</v>
      </c>
      <c r="B92" s="21" t="s">
        <v>45</v>
      </c>
      <c r="C92" s="21" t="s">
        <v>86</v>
      </c>
      <c r="D92" s="11" t="s">
        <v>132</v>
      </c>
      <c r="E92" s="12" t="s">
        <v>18</v>
      </c>
      <c r="F92" s="11">
        <v>40025542</v>
      </c>
      <c r="G92" s="21" t="s">
        <v>157</v>
      </c>
      <c r="H92" s="12" t="s">
        <v>33</v>
      </c>
      <c r="I92" s="12" t="s">
        <v>88</v>
      </c>
      <c r="J92" s="21" t="s">
        <v>48</v>
      </c>
      <c r="K92" s="12" t="s">
        <v>166</v>
      </c>
      <c r="L92" s="23" t="s">
        <v>53</v>
      </c>
      <c r="M92" s="23" t="s">
        <v>50</v>
      </c>
      <c r="N92" s="13">
        <v>193931</v>
      </c>
      <c r="O92" s="29">
        <v>0</v>
      </c>
      <c r="P92" s="13">
        <f t="shared" si="0"/>
        <v>13661</v>
      </c>
      <c r="Q92" s="24">
        <f t="shared" si="2"/>
        <v>7.0442580092919649E-2</v>
      </c>
      <c r="R92" s="13"/>
      <c r="S92" s="13"/>
      <c r="T92" s="13"/>
      <c r="U92" s="13"/>
      <c r="V92" s="13">
        <v>13661</v>
      </c>
    </row>
    <row r="93" spans="1:22" ht="51" x14ac:dyDescent="0.2">
      <c r="A93" s="11">
        <v>59</v>
      </c>
      <c r="B93" s="21" t="s">
        <v>45</v>
      </c>
      <c r="C93" s="21" t="s">
        <v>75</v>
      </c>
      <c r="D93" s="11" t="s">
        <v>132</v>
      </c>
      <c r="E93" s="12" t="s">
        <v>14</v>
      </c>
      <c r="F93" s="11">
        <v>40062895</v>
      </c>
      <c r="G93" s="21" t="s">
        <v>158</v>
      </c>
      <c r="H93" s="12" t="s">
        <v>33</v>
      </c>
      <c r="I93" s="12" t="s">
        <v>88</v>
      </c>
      <c r="J93" s="21" t="s">
        <v>48</v>
      </c>
      <c r="K93" s="12" t="s">
        <v>166</v>
      </c>
      <c r="L93" s="23" t="s">
        <v>53</v>
      </c>
      <c r="M93" s="23" t="s">
        <v>50</v>
      </c>
      <c r="N93" s="13">
        <v>150000</v>
      </c>
      <c r="O93" s="29">
        <v>0</v>
      </c>
      <c r="P93" s="13">
        <f t="shared" si="0"/>
        <v>85473</v>
      </c>
      <c r="Q93" s="24">
        <f t="shared" si="2"/>
        <v>0.56981999999999999</v>
      </c>
      <c r="R93" s="13"/>
      <c r="S93" s="13"/>
      <c r="T93" s="13"/>
      <c r="U93" s="13">
        <v>47725</v>
      </c>
      <c r="V93" s="13">
        <v>37748</v>
      </c>
    </row>
    <row r="94" spans="1:22" ht="51.75" customHeight="1" x14ac:dyDescent="0.2">
      <c r="A94" s="11">
        <v>60</v>
      </c>
      <c r="B94" s="21" t="s">
        <v>45</v>
      </c>
      <c r="C94" s="21" t="s">
        <v>76</v>
      </c>
      <c r="D94" s="11" t="s">
        <v>133</v>
      </c>
      <c r="E94" s="12" t="s">
        <v>11</v>
      </c>
      <c r="F94" s="11">
        <v>40063985</v>
      </c>
      <c r="G94" s="21" t="s">
        <v>159</v>
      </c>
      <c r="H94" s="12" t="s">
        <v>33</v>
      </c>
      <c r="I94" s="12" t="s">
        <v>88</v>
      </c>
      <c r="J94" s="21" t="s">
        <v>48</v>
      </c>
      <c r="K94" s="12" t="s">
        <v>107</v>
      </c>
      <c r="L94" s="23" t="s">
        <v>53</v>
      </c>
      <c r="M94" s="23" t="s">
        <v>50</v>
      </c>
      <c r="N94" s="13">
        <v>82236</v>
      </c>
      <c r="O94" s="29">
        <v>0</v>
      </c>
      <c r="P94" s="13">
        <f t="shared" si="0"/>
        <v>73040</v>
      </c>
      <c r="Q94" s="24">
        <f t="shared" si="2"/>
        <v>0.88817549491706793</v>
      </c>
      <c r="R94" s="13"/>
      <c r="S94" s="13"/>
      <c r="T94" s="13">
        <v>37905</v>
      </c>
      <c r="U94" s="13"/>
      <c r="V94" s="13">
        <v>35135</v>
      </c>
    </row>
    <row r="95" spans="1:22" ht="62.25" customHeight="1" x14ac:dyDescent="0.2">
      <c r="A95" s="11">
        <v>61</v>
      </c>
      <c r="B95" s="21" t="s">
        <v>45</v>
      </c>
      <c r="C95" s="21" t="s">
        <v>83</v>
      </c>
      <c r="D95" s="11" t="s">
        <v>131</v>
      </c>
      <c r="E95" s="12" t="s">
        <v>12</v>
      </c>
      <c r="F95" s="11">
        <v>40064215</v>
      </c>
      <c r="G95" s="21" t="s">
        <v>160</v>
      </c>
      <c r="H95" s="12" t="s">
        <v>33</v>
      </c>
      <c r="I95" s="12" t="s">
        <v>88</v>
      </c>
      <c r="J95" s="21" t="s">
        <v>48</v>
      </c>
      <c r="K95" s="12" t="s">
        <v>110</v>
      </c>
      <c r="L95" s="23" t="s">
        <v>53</v>
      </c>
      <c r="M95" s="23" t="s">
        <v>50</v>
      </c>
      <c r="N95" s="13">
        <v>163828</v>
      </c>
      <c r="O95" s="29">
        <v>0</v>
      </c>
      <c r="P95" s="13">
        <f t="shared" si="0"/>
        <v>45461</v>
      </c>
      <c r="Q95" s="24">
        <f t="shared" si="2"/>
        <v>0.27749224796738042</v>
      </c>
      <c r="R95" s="13"/>
      <c r="S95" s="13"/>
      <c r="T95" s="13"/>
      <c r="U95" s="13"/>
      <c r="V95" s="13">
        <v>45461</v>
      </c>
    </row>
    <row r="96" spans="1:22" ht="38.25" x14ac:dyDescent="0.2">
      <c r="A96" s="11">
        <v>62</v>
      </c>
      <c r="B96" s="21" t="s">
        <v>45</v>
      </c>
      <c r="C96" s="21" t="s">
        <v>85</v>
      </c>
      <c r="D96" s="11" t="s">
        <v>133</v>
      </c>
      <c r="E96" s="12" t="s">
        <v>8</v>
      </c>
      <c r="F96" s="11">
        <v>40063739</v>
      </c>
      <c r="G96" s="21" t="s">
        <v>161</v>
      </c>
      <c r="H96" s="12" t="s">
        <v>33</v>
      </c>
      <c r="I96" s="12" t="s">
        <v>88</v>
      </c>
      <c r="J96" s="21" t="s">
        <v>48</v>
      </c>
      <c r="K96" s="12" t="s">
        <v>49</v>
      </c>
      <c r="L96" s="23" t="s">
        <v>53</v>
      </c>
      <c r="M96" s="23" t="s">
        <v>50</v>
      </c>
      <c r="N96" s="13">
        <v>80000</v>
      </c>
      <c r="O96" s="29">
        <v>0</v>
      </c>
      <c r="P96" s="13">
        <f t="shared" si="0"/>
        <v>71894</v>
      </c>
      <c r="Q96" s="24">
        <f t="shared" si="2"/>
        <v>0.898675</v>
      </c>
      <c r="R96" s="13"/>
      <c r="S96" s="13"/>
      <c r="T96" s="13">
        <v>59774</v>
      </c>
      <c r="U96" s="13">
        <v>12120</v>
      </c>
      <c r="V96" s="13"/>
    </row>
  </sheetData>
  <sheetProtection algorithmName="SHA-512" hashValue="cWBE9wF/8FuU2NLLg/5bTu8L81p8aZP1323xL4lbOeXuYOCyPk37w0tSdIFzZ8IdTmYEioCQqaESe9zpEI6M0g==" saltValue="7OC2gEw3s/P9Gv/2C6S7Jw==" spinCount="100000" sheet="1" objects="1" scenarios="1"/>
  <autoFilter ref="B34:V96" xr:uid="{F02FCDE9-1383-42BA-A5CD-7630F58AD698}"/>
  <mergeCells count="6">
    <mergeCell ref="A10:V10"/>
    <mergeCell ref="R33:V33"/>
    <mergeCell ref="A5:V5"/>
    <mergeCell ref="A6:V6"/>
    <mergeCell ref="A7:V7"/>
    <mergeCell ref="A8:V8"/>
  </mergeCells>
  <phoneticPr fontId="13" type="noConversion"/>
  <printOptions horizontalCentered="1"/>
  <pageMargins left="0" right="0" top="0.35433070866141736" bottom="0.74803149606299213" header="0.31496062992125984" footer="0.31496062992125984"/>
  <pageSetup paperSize="3" scale="90" orientation="landscape" r:id="rId1"/>
  <headerFooter>
    <oddFooter>&amp;CREPORTE LEY DE PRESUPUESTOS 2025
PARTIDA GOBIERNOS REGIONALES GLOSA 16 N°11
GOBIERNO REGIONAL DE COQUIMBO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Props1.xml><?xml version="1.0" encoding="utf-8"?>
<ds:datastoreItem xmlns:ds="http://schemas.openxmlformats.org/officeDocument/2006/customXml" ds:itemID="{D69854CF-AA19-4EDD-9146-821DCF35F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175FB-712D-43E8-ABD5-ACD9255CB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72BA5-84E4-4059-AA96-B5764393296F}">
  <ds:schemaRefs>
    <ds:schemaRef ds:uri="bbbc94a7-4c97-4545-81ad-31eaee27b446"/>
    <ds:schemaRef ds:uri="http://purl.org/dc/terms/"/>
    <ds:schemaRef ds:uri="http://schemas.microsoft.com/office/2006/documentManagement/types"/>
    <ds:schemaRef ds:uri="http://schemas.microsoft.com/office/2006/metadata/properties"/>
    <ds:schemaRef ds:uri="1ea1518e-ef11-48d5-b358-c8520584f932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Glosa 16.11 (Jun)</vt:lpstr>
      <vt:lpstr>'Glosa 16.11 (Jun)'!Área_de_impresión</vt:lpstr>
      <vt:lpstr>'Glosa 16.11 (Jun)'!Títulos_a_imprimir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Gonzalez Maluenda</dc:creator>
  <cp:keywords/>
  <dc:description/>
  <cp:lastModifiedBy>Guillermo González Bilbao</cp:lastModifiedBy>
  <cp:revision/>
  <cp:lastPrinted>2025-08-08T20:42:47Z</cp:lastPrinted>
  <dcterms:created xsi:type="dcterms:W3CDTF">2025-07-21T18:08:06Z</dcterms:created>
  <dcterms:modified xsi:type="dcterms:W3CDTF">2025-08-11T13:06:49Z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