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8515" windowHeight="12330"/>
  </bookViews>
  <sheets>
    <sheet name="2015 FNDR CHOAPA" sheetId="12" r:id="rId1"/>
    <sheet name="BASE" sheetId="7" state="hidden" r:id="rId2"/>
    <sheet name="sectorial" sheetId="14" r:id="rId3"/>
  </sheets>
  <definedNames>
    <definedName name="_xlnm._FilterDatabase" localSheetId="0" hidden="1">'2015 FNDR CHOAPA'!$A$2:$J$36</definedName>
    <definedName name="_xlnm._FilterDatabase" localSheetId="1" hidden="1">BASE!$A$1:$W$259</definedName>
    <definedName name="_xlnm.Print_Titles" localSheetId="0">'2015 FNDR CHOAPA'!$1:$2</definedName>
  </definedNames>
  <calcPr calcId="144525"/>
</workbook>
</file>

<file path=xl/calcChain.xml><?xml version="1.0" encoding="utf-8"?>
<calcChain xmlns="http://schemas.openxmlformats.org/spreadsheetml/2006/main">
  <c r="G8" i="12" l="1"/>
  <c r="I8" i="12"/>
  <c r="J31" i="12" l="1"/>
  <c r="J30" i="12"/>
  <c r="R131" i="7"/>
  <c r="L31" i="7"/>
  <c r="J36" i="12" l="1"/>
  <c r="J35" i="12"/>
  <c r="J34" i="12"/>
  <c r="J33" i="12"/>
  <c r="J32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7" i="12"/>
  <c r="J6" i="12"/>
  <c r="J5" i="12"/>
  <c r="J4" i="12"/>
  <c r="J3" i="12"/>
  <c r="T4" i="7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T54" i="7"/>
  <c r="T55" i="7"/>
  <c r="T56" i="7"/>
  <c r="T57" i="7"/>
  <c r="T58" i="7"/>
  <c r="T59" i="7"/>
  <c r="T60" i="7"/>
  <c r="T61" i="7"/>
  <c r="T62" i="7"/>
  <c r="T63" i="7"/>
  <c r="T64" i="7"/>
  <c r="T65" i="7"/>
  <c r="T66" i="7"/>
  <c r="T67" i="7"/>
  <c r="T68" i="7"/>
  <c r="T69" i="7"/>
  <c r="T70" i="7"/>
  <c r="T71" i="7"/>
  <c r="T72" i="7"/>
  <c r="T73" i="7"/>
  <c r="T74" i="7"/>
  <c r="T75" i="7"/>
  <c r="T76" i="7"/>
  <c r="T77" i="7"/>
  <c r="T78" i="7"/>
  <c r="T79" i="7"/>
  <c r="T80" i="7"/>
  <c r="T81" i="7"/>
  <c r="T82" i="7"/>
  <c r="T83" i="7"/>
  <c r="T84" i="7"/>
  <c r="T85" i="7"/>
  <c r="T86" i="7"/>
  <c r="T87" i="7"/>
  <c r="T88" i="7"/>
  <c r="T89" i="7"/>
  <c r="T90" i="7"/>
  <c r="T91" i="7"/>
  <c r="T92" i="7"/>
  <c r="T93" i="7"/>
  <c r="T94" i="7"/>
  <c r="T95" i="7"/>
  <c r="T96" i="7"/>
  <c r="T97" i="7"/>
  <c r="T98" i="7"/>
  <c r="T99" i="7"/>
  <c r="T100" i="7"/>
  <c r="T101" i="7"/>
  <c r="T102" i="7"/>
  <c r="T103" i="7"/>
  <c r="T104" i="7"/>
  <c r="T105" i="7"/>
  <c r="T106" i="7"/>
  <c r="T107" i="7"/>
  <c r="T108" i="7"/>
  <c r="T109" i="7"/>
  <c r="T110" i="7"/>
  <c r="T111" i="7"/>
  <c r="T112" i="7"/>
  <c r="T113" i="7"/>
  <c r="T114" i="7"/>
  <c r="T115" i="7"/>
  <c r="T116" i="7"/>
  <c r="T117" i="7"/>
  <c r="T118" i="7"/>
  <c r="T119" i="7"/>
  <c r="T120" i="7"/>
  <c r="T121" i="7"/>
  <c r="T122" i="7"/>
  <c r="T123" i="7"/>
  <c r="T124" i="7"/>
  <c r="T125" i="7"/>
  <c r="T126" i="7"/>
  <c r="T127" i="7"/>
  <c r="T128" i="7"/>
  <c r="T129" i="7"/>
  <c r="T130" i="7"/>
  <c r="T131" i="7"/>
  <c r="T132" i="7"/>
  <c r="T133" i="7"/>
  <c r="T134" i="7"/>
  <c r="T135" i="7"/>
  <c r="T136" i="7"/>
  <c r="T137" i="7"/>
  <c r="T138" i="7"/>
  <c r="T139" i="7"/>
  <c r="T140" i="7"/>
  <c r="T141" i="7"/>
  <c r="T142" i="7"/>
  <c r="T143" i="7"/>
  <c r="T144" i="7"/>
  <c r="T145" i="7"/>
  <c r="T146" i="7"/>
  <c r="T147" i="7"/>
  <c r="T148" i="7"/>
  <c r="T149" i="7"/>
  <c r="T150" i="7"/>
  <c r="T151" i="7"/>
  <c r="T152" i="7"/>
  <c r="T153" i="7"/>
  <c r="T154" i="7"/>
  <c r="T155" i="7"/>
  <c r="T156" i="7"/>
  <c r="T157" i="7"/>
  <c r="T158" i="7"/>
  <c r="T159" i="7"/>
  <c r="T160" i="7"/>
  <c r="T161" i="7"/>
  <c r="T162" i="7"/>
  <c r="T163" i="7"/>
  <c r="T164" i="7"/>
  <c r="T165" i="7"/>
  <c r="T166" i="7"/>
  <c r="T167" i="7"/>
  <c r="T168" i="7"/>
  <c r="T169" i="7"/>
  <c r="T170" i="7"/>
  <c r="T171" i="7"/>
  <c r="T172" i="7"/>
  <c r="T173" i="7"/>
  <c r="T174" i="7"/>
  <c r="T175" i="7"/>
  <c r="T176" i="7"/>
  <c r="T177" i="7"/>
  <c r="T178" i="7"/>
  <c r="T179" i="7"/>
  <c r="T180" i="7"/>
  <c r="T181" i="7"/>
  <c r="T182" i="7"/>
  <c r="T183" i="7"/>
  <c r="T184" i="7"/>
  <c r="T185" i="7"/>
  <c r="T186" i="7"/>
  <c r="T187" i="7"/>
  <c r="T188" i="7"/>
  <c r="T189" i="7"/>
  <c r="T190" i="7"/>
  <c r="T191" i="7"/>
  <c r="T192" i="7"/>
  <c r="T193" i="7"/>
  <c r="T194" i="7"/>
  <c r="T195" i="7"/>
  <c r="T196" i="7"/>
  <c r="T197" i="7"/>
  <c r="T198" i="7"/>
  <c r="T199" i="7"/>
  <c r="T200" i="7"/>
  <c r="T201" i="7"/>
  <c r="T202" i="7"/>
  <c r="T203" i="7"/>
  <c r="T204" i="7"/>
  <c r="T205" i="7"/>
  <c r="T206" i="7"/>
  <c r="T207" i="7"/>
  <c r="T208" i="7"/>
  <c r="T209" i="7"/>
  <c r="T210" i="7"/>
  <c r="T211" i="7"/>
  <c r="T212" i="7"/>
  <c r="T213" i="7"/>
  <c r="T214" i="7"/>
  <c r="T215" i="7"/>
  <c r="T216" i="7"/>
  <c r="T217" i="7"/>
  <c r="T218" i="7"/>
  <c r="T219" i="7"/>
  <c r="T220" i="7"/>
  <c r="T221" i="7"/>
  <c r="T222" i="7"/>
  <c r="T223" i="7"/>
  <c r="T224" i="7"/>
  <c r="T225" i="7"/>
  <c r="T226" i="7"/>
  <c r="T227" i="7"/>
  <c r="T228" i="7"/>
  <c r="T229" i="7"/>
  <c r="T230" i="7"/>
  <c r="T231" i="7"/>
  <c r="T232" i="7"/>
  <c r="T233" i="7"/>
  <c r="T234" i="7"/>
  <c r="T235" i="7"/>
  <c r="T236" i="7"/>
  <c r="T237" i="7"/>
  <c r="T238" i="7"/>
  <c r="T239" i="7"/>
  <c r="T240" i="7"/>
  <c r="T241" i="7"/>
  <c r="T242" i="7"/>
  <c r="T243" i="7"/>
  <c r="T244" i="7"/>
  <c r="T245" i="7"/>
  <c r="T246" i="7"/>
  <c r="T247" i="7"/>
  <c r="T248" i="7"/>
  <c r="T249" i="7"/>
  <c r="T250" i="7"/>
  <c r="T251" i="7"/>
  <c r="T252" i="7"/>
  <c r="T253" i="7"/>
  <c r="T254" i="7"/>
  <c r="T255" i="7"/>
  <c r="T256" i="7"/>
  <c r="T257" i="7"/>
  <c r="T258" i="7"/>
  <c r="T259" i="7"/>
  <c r="T3" i="7"/>
  <c r="T2" i="7"/>
  <c r="V3" i="7"/>
  <c r="V4" i="7"/>
  <c r="V5" i="7"/>
  <c r="V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V65" i="7"/>
  <c r="V66" i="7"/>
  <c r="V67" i="7"/>
  <c r="V68" i="7"/>
  <c r="V69" i="7"/>
  <c r="V70" i="7"/>
  <c r="V71" i="7"/>
  <c r="V72" i="7"/>
  <c r="V73" i="7"/>
  <c r="V74" i="7"/>
  <c r="V75" i="7"/>
  <c r="V76" i="7"/>
  <c r="V77" i="7"/>
  <c r="V78" i="7"/>
  <c r="V79" i="7"/>
  <c r="V80" i="7"/>
  <c r="V81" i="7"/>
  <c r="V82" i="7"/>
  <c r="V83" i="7"/>
  <c r="V84" i="7"/>
  <c r="V85" i="7"/>
  <c r="V86" i="7"/>
  <c r="V87" i="7"/>
  <c r="V88" i="7"/>
  <c r="V89" i="7"/>
  <c r="V90" i="7"/>
  <c r="V91" i="7"/>
  <c r="V92" i="7"/>
  <c r="V93" i="7"/>
  <c r="V94" i="7"/>
  <c r="V95" i="7"/>
  <c r="V96" i="7"/>
  <c r="V97" i="7"/>
  <c r="V98" i="7"/>
  <c r="V99" i="7"/>
  <c r="V100" i="7"/>
  <c r="V101" i="7"/>
  <c r="V102" i="7"/>
  <c r="V103" i="7"/>
  <c r="V104" i="7"/>
  <c r="V105" i="7"/>
  <c r="V106" i="7"/>
  <c r="V107" i="7"/>
  <c r="V108" i="7"/>
  <c r="V109" i="7"/>
  <c r="V110" i="7"/>
  <c r="V111" i="7"/>
  <c r="V112" i="7"/>
  <c r="V113" i="7"/>
  <c r="V114" i="7"/>
  <c r="V115" i="7"/>
  <c r="V116" i="7"/>
  <c r="V117" i="7"/>
  <c r="V118" i="7"/>
  <c r="V119" i="7"/>
  <c r="V120" i="7"/>
  <c r="V121" i="7"/>
  <c r="V122" i="7"/>
  <c r="V123" i="7"/>
  <c r="V124" i="7"/>
  <c r="V125" i="7"/>
  <c r="V126" i="7"/>
  <c r="V127" i="7"/>
  <c r="V128" i="7"/>
  <c r="V129" i="7"/>
  <c r="V130" i="7"/>
  <c r="V131" i="7"/>
  <c r="V132" i="7"/>
  <c r="V133" i="7"/>
  <c r="V134" i="7"/>
  <c r="V135" i="7"/>
  <c r="V136" i="7"/>
  <c r="V137" i="7"/>
  <c r="V138" i="7"/>
  <c r="V139" i="7"/>
  <c r="V140" i="7"/>
  <c r="V141" i="7"/>
  <c r="V142" i="7"/>
  <c r="V143" i="7"/>
  <c r="V144" i="7"/>
  <c r="V145" i="7"/>
  <c r="V146" i="7"/>
  <c r="V147" i="7"/>
  <c r="V148" i="7"/>
  <c r="V149" i="7"/>
  <c r="V150" i="7"/>
  <c r="V151" i="7"/>
  <c r="V152" i="7"/>
  <c r="V153" i="7"/>
  <c r="V154" i="7"/>
  <c r="V155" i="7"/>
  <c r="V156" i="7"/>
  <c r="V157" i="7"/>
  <c r="V158" i="7"/>
  <c r="V159" i="7"/>
  <c r="V160" i="7"/>
  <c r="V161" i="7"/>
  <c r="V162" i="7"/>
  <c r="V163" i="7"/>
  <c r="V164" i="7"/>
  <c r="V165" i="7"/>
  <c r="V166" i="7"/>
  <c r="V167" i="7"/>
  <c r="V168" i="7"/>
  <c r="V169" i="7"/>
  <c r="V170" i="7"/>
  <c r="V171" i="7"/>
  <c r="V172" i="7"/>
  <c r="V173" i="7"/>
  <c r="V174" i="7"/>
  <c r="V175" i="7"/>
  <c r="V176" i="7"/>
  <c r="V177" i="7"/>
  <c r="V178" i="7"/>
  <c r="V179" i="7"/>
  <c r="V180" i="7"/>
  <c r="V181" i="7"/>
  <c r="V182" i="7"/>
  <c r="V183" i="7"/>
  <c r="V184" i="7"/>
  <c r="V185" i="7"/>
  <c r="V186" i="7"/>
  <c r="V187" i="7"/>
  <c r="V188" i="7"/>
  <c r="V189" i="7"/>
  <c r="V190" i="7"/>
  <c r="V191" i="7"/>
  <c r="V192" i="7"/>
  <c r="V193" i="7"/>
  <c r="V194" i="7"/>
  <c r="V195" i="7"/>
  <c r="V196" i="7"/>
  <c r="V197" i="7"/>
  <c r="V198" i="7"/>
  <c r="V199" i="7"/>
  <c r="V200" i="7"/>
  <c r="V201" i="7"/>
  <c r="V202" i="7"/>
  <c r="V203" i="7"/>
  <c r="V204" i="7"/>
  <c r="V205" i="7"/>
  <c r="V206" i="7"/>
  <c r="V207" i="7"/>
  <c r="V208" i="7"/>
  <c r="V209" i="7"/>
  <c r="V210" i="7"/>
  <c r="V211" i="7"/>
  <c r="V212" i="7"/>
  <c r="V213" i="7"/>
  <c r="V214" i="7"/>
  <c r="V215" i="7"/>
  <c r="V216" i="7"/>
  <c r="V217" i="7"/>
  <c r="V218" i="7"/>
  <c r="V219" i="7"/>
  <c r="V220" i="7"/>
  <c r="V221" i="7"/>
  <c r="V222" i="7"/>
  <c r="V223" i="7"/>
  <c r="V224" i="7"/>
  <c r="V225" i="7"/>
  <c r="V226" i="7"/>
  <c r="V227" i="7"/>
  <c r="V228" i="7"/>
  <c r="V229" i="7"/>
  <c r="V230" i="7"/>
  <c r="V231" i="7"/>
  <c r="V233" i="7"/>
  <c r="V234" i="7"/>
  <c r="V235" i="7"/>
  <c r="V236" i="7"/>
  <c r="V237" i="7"/>
  <c r="V238" i="7"/>
  <c r="V239" i="7"/>
  <c r="V240" i="7"/>
  <c r="V241" i="7"/>
  <c r="V242" i="7"/>
  <c r="V243" i="7"/>
  <c r="V244" i="7"/>
  <c r="V245" i="7"/>
  <c r="V246" i="7"/>
  <c r="V247" i="7"/>
  <c r="V248" i="7"/>
  <c r="V249" i="7"/>
  <c r="V250" i="7"/>
  <c r="V251" i="7"/>
  <c r="V252" i="7"/>
  <c r="V253" i="7"/>
  <c r="V254" i="7"/>
  <c r="V255" i="7"/>
  <c r="V256" i="7"/>
  <c r="V257" i="7"/>
  <c r="V258" i="7"/>
  <c r="V259" i="7"/>
  <c r="V2" i="7"/>
</calcChain>
</file>

<file path=xl/comments1.xml><?xml version="1.0" encoding="utf-8"?>
<comments xmlns="http://schemas.openxmlformats.org/spreadsheetml/2006/main">
  <authors>
    <author>Sergio Alcayaga Volta</author>
  </authors>
  <commentList>
    <comment ref="L31" authorId="0">
      <text>
        <r>
          <rPr>
            <b/>
            <sz val="9"/>
            <color indexed="81"/>
            <rFont val="Tahoma"/>
            <family val="2"/>
          </rPr>
          <t>Sergio Alcayaga Volta:</t>
        </r>
        <r>
          <rPr>
            <sz val="9"/>
            <color indexed="81"/>
            <rFont val="Tahoma"/>
            <family val="2"/>
          </rPr>
          <t xml:space="preserve">
se le resta anticipo</t>
        </r>
      </text>
    </comment>
    <comment ref="R131" authorId="0">
      <text>
        <r>
          <rPr>
            <b/>
            <sz val="9"/>
            <color indexed="81"/>
            <rFont val="Tahoma"/>
            <family val="2"/>
          </rPr>
          <t>Sergio Alcayaga Volta:</t>
        </r>
        <r>
          <rPr>
            <sz val="9"/>
            <color indexed="81"/>
            <rFont val="Tahoma"/>
            <family val="2"/>
          </rPr>
          <t xml:space="preserve">
Se resta anticipo</t>
        </r>
      </text>
    </comment>
  </commentList>
</comments>
</file>

<file path=xl/sharedStrings.xml><?xml version="1.0" encoding="utf-8"?>
<sst xmlns="http://schemas.openxmlformats.org/spreadsheetml/2006/main" count="1296" uniqueCount="402">
  <si>
    <t>Código Identificatorio</t>
  </si>
  <si>
    <t>Etapa</t>
  </si>
  <si>
    <t>Nombre</t>
  </si>
  <si>
    <t>Comuna</t>
  </si>
  <si>
    <t>Costo Total (M$)</t>
  </si>
  <si>
    <t>Ejecución</t>
  </si>
  <si>
    <t>TRANSFERENCIAS CORRIENTES ACTIVIDADES CULTURALES OTRAS ENTIDADES PÚBLICAS</t>
  </si>
  <si>
    <t>REGIONAL</t>
  </si>
  <si>
    <t>TRANSFERENCIAS CORRIENTES  ACTIVIDADES DEPORTIVAS OTRAS ENTIDADES PÚBLICAS</t>
  </si>
  <si>
    <t>TRANSFERENCIAS CORRIENTES  ACTIVIDADES DE SEGURIDAD CIUDADANA OTRAS ENTIDADES PÚBLICAS</t>
  </si>
  <si>
    <t>TRANSFERENCIAS CORRIENTES ACTIVIDADES CULTURALES SECTOR PRIVADO</t>
  </si>
  <si>
    <t>TRANSFERENCIAS CORRIENTES  ACTIVIDADES DEPORTIVAS SECTOR PRIVADO</t>
  </si>
  <si>
    <t>TRANSFERENCIAS CORRIENTES  ACTIVIDADES DE SEGURIDAD CIUDADANA SECTOR PRIVADO</t>
  </si>
  <si>
    <t>TRANSFERENCIAS CORRIENTES  ACTIVIDADES DE SOCIALES SECTOR PRIVADO</t>
  </si>
  <si>
    <t>SUBSIDIOS PARA LA OPERACION DE PROYECTOS DE ENERGIA FOTOVOLTAICA</t>
  </si>
  <si>
    <t>MEJORAMIENTO RUTA D-595 OVALLE - HURTADO SECTOR SAMO ALTO - PICHASCA</t>
  </si>
  <si>
    <t>AMPLIACION Y ADECUACIÓN ESCUELA BÁSICA DE EL PALQUI, MONTE PATRIA</t>
  </si>
  <si>
    <t>MONTE PATRIA</t>
  </si>
  <si>
    <t>MEJORAMIENTO ESTADIO FISCAL DE ANDACOLLO</t>
  </si>
  <si>
    <t>ANDACOLLO</t>
  </si>
  <si>
    <t>RESTAURACION ESTRUCTURAL IGLESIA PARROQUIAL DE ANDACOLLO</t>
  </si>
  <si>
    <t>NORMALIZACION ELECTRIFICACION RURAL COMUNA DE ANDACOLLO, ETAPA I</t>
  </si>
  <si>
    <t>CONSTRUCCION CESFAM VILLA SAN RAFAEL DE ROZAS, ILLAPEL</t>
  </si>
  <si>
    <t>ILLAPEL</t>
  </si>
  <si>
    <t>CONSTRUCCION JARDIN INFANTIL Y SALA CUNA LOS CHANGUITOS, COQUIMBO</t>
  </si>
  <si>
    <t>COQUIMBO</t>
  </si>
  <si>
    <t>REPOSICION 2DA. COMISARIA COQUIMBO</t>
  </si>
  <si>
    <t>MEJORAMIENTO PARQUE RECREATIVO LOS PIMIENTOS, VICUÑA</t>
  </si>
  <si>
    <t>VICUÑA</t>
  </si>
  <si>
    <t>REPOSICION GIMNASIO MUNICIPAL DE SALAMANCA</t>
  </si>
  <si>
    <t>SALAMANCA</t>
  </si>
  <si>
    <t>REPOSICION COMPLEJO DEPORTIVO PISCO ELQUI</t>
  </si>
  <si>
    <t>PAIHUANO</t>
  </si>
  <si>
    <t>REPOSICION ESTADIO MUNICIPAL DE PUNITAQUI</t>
  </si>
  <si>
    <t>PUNITAQUI</t>
  </si>
  <si>
    <t>CONSTRUCCION III CESFAM URBANO OVALLE</t>
  </si>
  <si>
    <t>OVALLE</t>
  </si>
  <si>
    <t xml:space="preserve">REPOSICIÓN CENTRO SALUD PUNITAQUI </t>
  </si>
  <si>
    <t>DIAGNOSTICO PARA LA ELABORACION DE LA POLITICA REGIONAL DE CULTURA</t>
  </si>
  <si>
    <t>REPOSICION CENTRO DE REINSERCION SOCIAL, OVALLE</t>
  </si>
  <si>
    <t>AMPLIACION JARDIN INFANTIL LOS CARIÑOSITOS, TIERRAS BLANCAS COQUIMBO</t>
  </si>
  <si>
    <t>REPOSICION ESCUELA RURAL DE TAMBILLO, COQUIMBO</t>
  </si>
  <si>
    <t>CONSTRUCCION CANCHA DE FUTBOL Y CAMARINES  GUANAQUEROS, COQUIMBO</t>
  </si>
  <si>
    <t>CONSTRUCCION CASA DEL ARTE RURAL GABRIELA MISTRAL, COQUIMBO</t>
  </si>
  <si>
    <t>CONSTRUCCION EDIFICIO CONSISTORIAL DE COQUIMBO</t>
  </si>
  <si>
    <t>MEJORAMIENTO INTEGRAL DE LICEO CARLOS MONDACA CORTES, VICUÑA</t>
  </si>
  <si>
    <t>CONSTRUCCION SOLUCIONES SANITARIAS LA CALERA VILLA EL ARRAYAN, VICUÑA</t>
  </si>
  <si>
    <t>CONSTRUCCION GIMNASIO POLIDEPORTIVO LAS COMPAÑIAS, LA SERENA</t>
  </si>
  <si>
    <t>LA SERENA</t>
  </si>
  <si>
    <t>REPOSICION ESCUELA BASICA DE PISCO ELQUI, PAIHUANO</t>
  </si>
  <si>
    <t>Diseño</t>
  </si>
  <si>
    <t>CONSTRUCCION EMBALSE MURALLAS VIEJAS,RIO COMBARBALA</t>
  </si>
  <si>
    <t>CONSTRUCCIÓN EMBALSE LA TRANCA EN RÍO COGOTI</t>
  </si>
  <si>
    <t>CONSTRUCCION SOLUCIONES SANITARIAS EL TAMBO CENTRO,SALAMANCA</t>
  </si>
  <si>
    <t>HABILITACION COSTANERA RIO LIMARI (OVALLE)</t>
  </si>
  <si>
    <t>CONSTRUCCIÓN SOLUCIONES SANITARIAS Y SISTEMA ALCANTARILLADO, PUNTA  DE CHOROS.</t>
  </si>
  <si>
    <t>LA HIGUERA</t>
  </si>
  <si>
    <t>CONSTRUCCION OBRAS SERVICIOS BASICOS SECTOR HUACHALALUME, LA</t>
  </si>
  <si>
    <t>CONSTRUCCION CASETAS SANITARIAS DE HUANA, MONTE PATRIA</t>
  </si>
  <si>
    <t>CONSTRUCCIÓN ELECTRIFICACIÓN RURAL SECTOR CARQUINDAÑO II ETAPA, CANELA</t>
  </si>
  <si>
    <t>CANELA</t>
  </si>
  <si>
    <t>CONSTRUCCIÓN ELECTRIFICACIÓN SECTOR LOS MAQUIS, LOS VILOS</t>
  </si>
  <si>
    <t>LOS VILOS</t>
  </si>
  <si>
    <t>CONSTRUCCIÓN EDIFICIO CONSISTORIAL MUNICIPALIDAD DE LOS VILOS</t>
  </si>
  <si>
    <t>REPOSICIÓN CENTRO DE SALUD, LA HIGUERA</t>
  </si>
  <si>
    <t>REPOSICIÓN CONSULTORIO DE SALUD FAMILIAR DE CANELA</t>
  </si>
  <si>
    <t>SANEAMIENTO, REGULARIZACIÓN Y PERFECC. DE DERECHOS DE (APROVECHAMIENTO ) AGUAS EN CHALINGA</t>
  </si>
  <si>
    <t>CONSTRUCCION CENTRO DE ACOGIDA PERSONAS SITUACION DE CALLE, COQUIMB</t>
  </si>
  <si>
    <t>APLICACIÓN LETRA A) ART. CUARTO TRANSITORIO LEY Nº 20.378</t>
  </si>
  <si>
    <t>MEJORAMIENTO CASA DE ENCUENTRO CUIDADANO DE ANDACOLLO</t>
  </si>
  <si>
    <t>CONSTRUCCIÓN INFRAESTRUCTURA DEPORTIVA EN LA LOCALIDAD DE LA HIGUERA</t>
  </si>
  <si>
    <t>CONSTRUCCIÓN CENTRO CULTURAL PAIHUANO</t>
  </si>
  <si>
    <t>REPOSICIÓN ESCUELA BÁSICA DE HORCON, PAIHUANO</t>
  </si>
  <si>
    <t>REPOSICIÓN PARCIAL  CUERPO DE BOMBEROS, SECTOR CENTRO, LA SERENA</t>
  </si>
  <si>
    <t>CONSTRUCCIÓN EDIFICIO COMUNITARIO VILLA DEL MAR, COQUIMBO</t>
  </si>
  <si>
    <t>CONSTRUCCIÓN EDIFICIO COMUNITARIO LA HERRADURA, COQUIMBO</t>
  </si>
  <si>
    <t>AMPLIACIÓN SISTEMA APR EL SAUCE DE MIRAMAR, COQUIMBO</t>
  </si>
  <si>
    <t>MEJORAMIENTO CANCHA DE FUTBOL  COMPLEJO FREDDY CARVAJAL, COQUIMBO</t>
  </si>
  <si>
    <t>CONSTRUCCIÓN CENTRO CULTURAL BICENTENARIO, CIUDAD MONTE PATRIA</t>
  </si>
  <si>
    <t>CONSTRUCCIÓN CASA DE LA CULTURA, PUNITAQUI</t>
  </si>
  <si>
    <t>REPOSICIÓN ESCUELA AMÉRICA, COMBARBALA</t>
  </si>
  <si>
    <t>PREVENCIÓN CONTROL DE HIDATIDOSIS EN PROVINCIA DE LIMARI</t>
  </si>
  <si>
    <t>LIMARÍ</t>
  </si>
  <si>
    <t>CONSTRUCCIÓN SISTEMA DE APR ASIENTO VIEJO, ILLAPEL</t>
  </si>
  <si>
    <t>CONSTRUCCIÓN PLAZA DE ABASTO, ILLAPEL</t>
  </si>
  <si>
    <t>CONSTRUCCIÓN CANCHA DE FUTBOL  VILLA SAN RAFAEL , ILLAPEL</t>
  </si>
  <si>
    <t>CONSTRUCCIÓN CASA DE LA CULTURA COMUNAL, LOS VILOS</t>
  </si>
  <si>
    <t>Prefactibilidad</t>
  </si>
  <si>
    <t>MEJORAMIENTO DE SISTEMA DE RIEGO EMBALSE ESTERO DERECHO, PAIHUANO</t>
  </si>
  <si>
    <t>MEJORAMIENTO RUTA 41-CH, SECTOR LA LAGUNA- LLANO LAS LIEBRES</t>
  </si>
  <si>
    <t>CONSTRUCCIÓN SISTEMA DE ALARMA DE TSUNAMI REGIÓN DE COQUIMBO</t>
  </si>
  <si>
    <t>Factibilidad</t>
  </si>
  <si>
    <t>CONSTRUCCION EMBALSE RÍO RAPEL, COMUNA MONTE PATRIA</t>
  </si>
  <si>
    <t>CORPORACION REGIONA DE DESARROLLO PRODUCTIVO , REGION DE COQUIMBO</t>
  </si>
  <si>
    <t>TRANSFERENCIA FINANCIAMIENTO, EMPRENDIMIENTO Y GENERACIÓN DE COMPETENCIAS DE EMPRESAS REGIÓN DE COQUIMBO</t>
  </si>
  <si>
    <t>CONSTRUCCION MULTICANCHA LOCALIDAD DE CANELILLO</t>
  </si>
  <si>
    <t>REPOSICION POSTA RURAL DE HORCON, PAIHUANO</t>
  </si>
  <si>
    <t>REPOSICION GIMNASIO TECHADO MUNICIPAL DE ANDACOLLO</t>
  </si>
  <si>
    <t>CONSTRUCCION MULTICANCHA -EL SORUCO - COMBARBALA</t>
  </si>
  <si>
    <t>CONSTRUCCION MULTICANCHA LOS LLANOS, COMBARBALA</t>
  </si>
  <si>
    <t>REPOSICION ESCUELA NEFTALÍ REYES,EL TAMBO, COMUNA DE VICUÑA</t>
  </si>
  <si>
    <t>INVESTIGACION ESTUDIO INTERACCIÓN PUMA-GANADERÍA</t>
  </si>
  <si>
    <t>PLANES MARCO DE DESARROLLO TERRITORIAL 2(PMDT2)</t>
  </si>
  <si>
    <t>ADQUISICIÓN DE ESTANQUE Y CAMIÓN TRANSPORTE COMBUSTIBLE</t>
  </si>
  <si>
    <t>REPOSICION RETEN PEDREGAL (F), COMUNA MONTEPATRIA</t>
  </si>
  <si>
    <t>TRANSFERENCIA REPARACIÓN, MEJORAMIENTO OBRAS RIEGO LEY 18450, COQUIMBO</t>
  </si>
  <si>
    <t>HABILITACION CASA DE LA MEMORIA COMUNA COQUIMBO</t>
  </si>
  <si>
    <t>TRANSFERENCIA PARA GESTION EFICIENTE DEL REC. HIDRICO EN RIO HURTADO</t>
  </si>
  <si>
    <t>CONSTRUCCION CESFAM SAN ISIDRO - CALINGASTA, VICUÑA</t>
  </si>
  <si>
    <t>RESTAURACION IGLESIA DE GUAYACAN COMUNA DE COQUIMBO</t>
  </si>
  <si>
    <t>CONSTRUCCION SERVICIO DE URGENCIA SALA IRA - ERA H. VICUÑA</t>
  </si>
  <si>
    <t>MEJORAMIENTO INTEGRAL PLAZA DE PISCO ELQUI, PAIHUANO</t>
  </si>
  <si>
    <t>REPOSICIÓN CUARTEL BICRIM VICUÑA</t>
  </si>
  <si>
    <t>SANEAMIENTO TITULOS DE DOMINIO URBANO RURAL REGION DE COQUIMBO</t>
  </si>
  <si>
    <t>MEJORAMIENTO PAVIMENTACIÓN CALLE GALVARINO, LOS VILOS.</t>
  </si>
  <si>
    <t>MEJORAMIENTO PAVIMENTACIÓN AV. LOS LAGOS, PEÑUELAS, COQUIMBO</t>
  </si>
  <si>
    <t xml:space="preserve">REPOSICION CONSULTORIO GENERAL URBANO DE SAN JUAN </t>
  </si>
  <si>
    <t>MEJORAMIENTO ESPACIO PUBLICO, SECTOR HUAMPULLA</t>
  </si>
  <si>
    <t>MEJORAMIENTO PAVIMENTACIÓN ACCESO SECTORES ALTOS DE GUANAQUEROS</t>
  </si>
  <si>
    <t>CONSTRUCCIÓN POSTA SALUD RURAL CHUNGUNGO, COMUNA DE LA HIGUERA</t>
  </si>
  <si>
    <t xml:space="preserve">AMPLIACIÓN EDIFICIO CONSISTORIAL NUEVO EMPLAZAMIENTO, ANDACOLLO </t>
  </si>
  <si>
    <t>CONSTRUCCIÍN CESFAM II EN SECTOR TIERRAS BLANCAS (*)</t>
  </si>
  <si>
    <t xml:space="preserve">CONSTRUCCIÓN PROLONGACIÓN CALLE VIÑA DEL MAR LAS COMPAÑÍAS LA SERENA </t>
  </si>
  <si>
    <t xml:space="preserve">MEJORAMIENTO ACCESO CALINGASTA, VICUÑA </t>
  </si>
  <si>
    <t xml:space="preserve">CONSTRUCCÍON CASA DE ACOGIDA DE COMBARBALÁ- COMBARBALÁ </t>
  </si>
  <si>
    <t>MEJORAMIENTO PAVIMENTACIÓN AVENIDA 1 NORTE DE LOS VILOS</t>
  </si>
  <si>
    <t>MEJORAMIENTO PAVIMENTACIÓN AVENIDA FRESIA, LOS VILOS</t>
  </si>
  <si>
    <t>MEJORAMIENTO EXTENSIÓN AV. VIAL RECABARREN, ILLAPEL</t>
  </si>
  <si>
    <t>REPOSICIÓN ESCUELA DE CANELA BAJA, CANELA</t>
  </si>
  <si>
    <t>CONSERVACIÓN DE PAVIMENTOS REGIÓN DE COQUIMBO, AÑO 2013</t>
  </si>
  <si>
    <t>CONSTRUCCION POSTA SALUD RURAL LOS POZOS, CANELA</t>
  </si>
  <si>
    <t>MEJORAMIENTO PLAZA DE ARMAS DE VICUÑA</t>
  </si>
  <si>
    <t>MEJOR. EMBARQUE Y DESEMBARQUE DE PASAJEROS PTA DE CHOROS (DISEÑO)</t>
  </si>
  <si>
    <t>CONST. OBRAS DE PROTECCION COSTERA FARO MONUMENTAL LA SERENA (DISEÑO)</t>
  </si>
  <si>
    <t>REPOSICIÓN UNIDAD DE ATENCIÓN POST PENITENCIARÍA REGIÓN COQUIMBO</t>
  </si>
  <si>
    <t>CONSTRUCCION SOLUCIONES SANITARIAS E INTERMEDIAS PISCO ELQUI, PAIHUANO</t>
  </si>
  <si>
    <t>CONSTRUCCION SOLUCIONES SANITARIAS LOCALIDAD DE PANGUESILLO, SALAMANCA</t>
  </si>
  <si>
    <t>CONSTRUCCION SOLUCIONES SANITARIAS RECOLETA, OVALLE</t>
  </si>
  <si>
    <t>CONSTRUCCION SOLUCIONES SANITARIAS SECTOR DE LIMAHUIDA, ILLAPEL</t>
  </si>
  <si>
    <t>CONSTRUCCION SOLUCIONES SANITARIAS DE TAHUINCO, SALAMANCA</t>
  </si>
  <si>
    <t>ADQUISICIÓN DE CARRO MULTISTAR PARA CUERPO DE BOMBEROS DE COQUIMBO</t>
  </si>
  <si>
    <t>ADQUISICION DOS CARROS BOMBA URBANO MAYOR Y UN CARRO URBANO 4 X4</t>
  </si>
  <si>
    <t>ADQUISICIÓN MAQUINARIA PESADA Y VEHÍCULO MUNICIPAL</t>
  </si>
  <si>
    <t>ADQUISICIÓN DE MOTOS PARA EL SER.DE SEG.CIUDADANA, C. DE LA SERENA</t>
  </si>
  <si>
    <t>ADQUISICION BUS TRASLADO DE PACIENTES HOSPITAL ILLAPEL</t>
  </si>
  <si>
    <t>ADQUISICION MOTOS ACUATICAS Y TERRESTRES PARA LA GOB. MARITIMA COQ.</t>
  </si>
  <si>
    <t>ADQUISICION EQUIPAMIENTO MEDICO SECCIÓN AÉREA LA SERENA</t>
  </si>
  <si>
    <t>ADQUISICION DE TRES CAMIONES RECOLECTORES DE RESIDUOS</t>
  </si>
  <si>
    <t>REPOSICION LAVADORAS HOSPITAL DE ILLAPEL</t>
  </si>
  <si>
    <t>CORPORACIÓN REGIONAL DESARROLLO PRODUCTIVO - “Estudio geográfico de identificación del potencial de generación energética con tecnologías de ERNC y modelo de demanda” (30134495-0)</t>
  </si>
  <si>
    <t>UNIVERSIDAD CENTRAL - Virtualización activos patrimoniales y turisticos (30137681-0).</t>
  </si>
  <si>
    <t>UNIVERSIDAD CATÓLICA DEL NORTE - Corredor Bioceánico Central (30137688-0).</t>
  </si>
  <si>
    <t>UNIVERSIDAD CATÓLICA DEL NORTE -  Red Regional de Visamáticos (30137694-0)</t>
  </si>
  <si>
    <t>UNIVERSIDAD CATÓLICA DEL NORTE - Puesta en marcha Banco Tejido Óseo (30137713-0).</t>
  </si>
  <si>
    <t>UNIVERSIDAD CATÓLICA DEL NORTE - Biotecnología Algal (30137720-0).</t>
  </si>
  <si>
    <t>UNIVERSIDAD CATÓLICA DEL NORTE - Destilación solar de agua de mar para consumo humano (30137726-0).</t>
  </si>
  <si>
    <t>UNIVERSIDAD CATÓLICA DEL NORTE - Centro de innovación regional en recursos estratégicos  (30137776-0).</t>
  </si>
  <si>
    <t>INIA - Transferencia estudio sobre requerimientos hídricos mínimos para mantener los estándares de rendimiento y calidad del cultivo del nogal, bajos las condiciones de restricción hídrica presentes en la zona productiva de la Región de Coquimbo. (30137770-0)</t>
  </si>
  <si>
    <t>CORPORACIÓN REGIONAL DESARROLLO PRODUCTIVO - Diagnóstico Téc.-Econ. para creación de modelos parques reciclaje (30321873-0)</t>
  </si>
  <si>
    <t>CORPORACIÓN REGIONAL DESARROLLO PRODUCTIVO - Diagnostico Téc. - Econ. Sist. Transporte Público Masivo (Etapa 1) (30328075-0)</t>
  </si>
  <si>
    <t>FIA - Transferencia Fomento del Emprendimiento Innovador en Liceos Agrícola (30333026-0)</t>
  </si>
  <si>
    <t>FIA - Transferencia Inventario Productos Patrimoniales (30336123-0)</t>
  </si>
  <si>
    <t>CORPORACIÓN REGIONAL DESARROLLO PRODUCTIVO - Transferencia Estudio Factibilidad de Implementación Centro Energía (30326975-0)</t>
  </si>
  <si>
    <t>INIA - Transferencia Desarrollo de un Centro de Análisis para la Agricultur (30349631-0)</t>
  </si>
  <si>
    <t>UNIVERSIDAD SANTO TOMÁS - Transferencia Innovación, Desarrollo de Productos y Comercialización (30349622-0)</t>
  </si>
  <si>
    <t>CENTRO DE ESTUDIOS AVANZADOS EN ZONAS ÁRIDAS (CEAZA) - Transferencia Modelo de Innovación Basado en el Conocimiento Cientifi (30349491-0)</t>
  </si>
  <si>
    <t>UNIVERSIDAD CATÓLICA DEL NORTE - Transferencia Implementación de un Sistema Integrado de Capacitación (30349630-0)</t>
  </si>
  <si>
    <t>CORPORACIÓN REGIONAL DESARROLLO PRODUCTIVO - Transferencia Estudio Cosecha de Aguas Lluvias en Áreas de Secano (30350380-0).</t>
  </si>
  <si>
    <t>CORPORACIÓN REGIONAL DESARROLLO PRODUCTIVO - Transferencia Estudio Observatorio Regional de Inteligencia Económica (30350524-0).</t>
  </si>
  <si>
    <t>CORPORACIÓN REGIONAL DESARROLLO PRODUCTIVO - Análisis Instituto Regional para la Gestión de Recursos Hídricos (30378472-0).</t>
  </si>
  <si>
    <t>CORPORACIÓN REGIONAL DESARROLLO PRODUCTIVO - Análisis Modelación de Embalses de Precordillera (30378479-0)</t>
  </si>
  <si>
    <t xml:space="preserve">UNIVERSIDAD CATÓLICA DEL NORTE - Análisis Tecnología para Depuración de Aguas Residuales (30403172-0). </t>
  </si>
  <si>
    <t>UNIVERSIDAD CATÓLICA DEL NORTE - Análisis Sist. Automatizado Conducción-Distrib. Agua Emb. Recoleta (30403174-0).</t>
  </si>
  <si>
    <t>UNIVERSIDAD CATÓLICA DEL NORTE - Análisis Evaluación de Recursos Hídricos Subterráneos Costeros (30404173-0).</t>
  </si>
  <si>
    <t>UNIVERSIDAD CATÓLICA DEL NORTE - Transferencia en el Uso de Atrapanieblas para uso Productivo (30404140-0).</t>
  </si>
  <si>
    <t>INIA - Investigación Vigilancia Online de la Calidad del Agua (30403028-0).</t>
  </si>
  <si>
    <t>INIA - Transferencia Tecnológica en Agronomía del Riego Frutales (30404122-0).</t>
  </si>
  <si>
    <t>INIA - Transferencia Tecnológica para la Optimización del Riego en Hortalizas (30404134-0).</t>
  </si>
  <si>
    <t>INIA - Análisis Forraje Verde Hidropónico para Crianceros del Limarí (30404133-0).</t>
  </si>
  <si>
    <t>PONTIFICIA U. CATÓLICA DE CHILE - Análisis Gestión Predial de Recursos Hídricos, Calidad de Suelo (30404141-0).</t>
  </si>
  <si>
    <t>FUNDACION CHILE - Análisis Reúso de Aguas Residuales Tratadas para uso Productivo (30404132-0).</t>
  </si>
  <si>
    <t>CENTRO DE ESTUDIOS AVANZADOS EN ZONAS ÁRIDAS (CEAZA) - Investigación Áreas Potenciales e Implementación de Barreras de Nieve (30403127-0).</t>
  </si>
  <si>
    <t>CENTRO DE ESTUDIOS AVANZADOS EN ZONAS ÁRIDAS (CEAZA) - Investigación Transferencia Tecnológica de Bioproductos Nativos (30403034-0).</t>
  </si>
  <si>
    <t>CENTRO DE ESTUDIOS AVANZADOS EN ZONAS ÁRIDAS (CEAZA) - Análisis Monitoreo y Modelamiento Hidrológico Cabeceras (30404077-0).</t>
  </si>
  <si>
    <t>145 FIA - Capacitación Fortalecimiento Innovación Productores Damascos Choapa (30413176-0).</t>
  </si>
  <si>
    <t>CENTRO DE ESTUDIOS AVANZADOS EN ZONAS ÁRIDAS (CEAZA) - Investigación Método Holístico de Evaluación del Caudal Ecológico (30404078-0).</t>
  </si>
  <si>
    <t>INIA - Análisis Monitoreo del Potencial de Capacidad de Carga Animal (30404124-0).</t>
  </si>
  <si>
    <t>CENTRO DE ESTUDIOS AVANZADOS EN ZONAS ÁRIDAS (CEAZA) - Análisis Evaluación y Monitoreo de Pastizales (30404123-0).</t>
  </si>
  <si>
    <t>CORPORACIÓN REGIONAL DESARROLLO PRODUCTIVO - Diagnóstico de Sitios con Potencial Presencia de Contaminantes (30413131-0).</t>
  </si>
  <si>
    <t>CORPORACIÓN REGIONAL DESARROLLO PRODUCTIVO - Diagnóstico Política Regional de Innovación del Sector Turismo (30413092-0)</t>
  </si>
  <si>
    <t>CORPORACIÓN REGIONAL DESARROLLO PRODUCTIVO - Diagnóstico Cultura del Agua en Zonas Áridas, en Educación Primaria (30413129-0).</t>
  </si>
  <si>
    <t>CENTRO DE AGUAS PARA ZONAS ÁRIDAS (CAZALAC) - Investigación Producción Acelerada de Forraje con Bajo Consumo Hídrico (30404025-0).</t>
  </si>
  <si>
    <t>CORPORACIÓN REGIONAL DESARROLLO PRODUCTIVO - Investigación Soluciones Innovadoras para el Abastecimiento de Agua (30378476-0).</t>
  </si>
  <si>
    <t xml:space="preserve"> INIA - Capacitación Mejoramiento de Sistemas Caprinos de Comunas Rezagadas (30363441-0)</t>
  </si>
  <si>
    <t>CONICYT - Trasnferencia diplomados regionales de CTI para la competitividad. (30132825-0)</t>
  </si>
  <si>
    <t>UNIVERSIDAD DE LA SERENA (ULS) - Sistema de monitoreo de caudales (30137698-0).</t>
  </si>
  <si>
    <t>UNIVERSIDAD DE LA SERENA (ULS) - Optimización cobertura territorial distribución de agua (30137765-0).</t>
  </si>
  <si>
    <t>UNIVERSIDAD DE CHILE - Optimización agua y energia en producción de uva pisquera (30137738-0).</t>
  </si>
  <si>
    <t>UNIVERSIDAD DE CHILE - Proceso productivo en Acuaponía (30137762-0).</t>
  </si>
  <si>
    <t>UNIVERSIDAD DE CHILE - Transferencia Valorización de los Quesos de Cabra Artesanales (30349575-0)</t>
  </si>
  <si>
    <t>INNOVACHILE - Transferencia Programa de Difusión Tecnológica a Productores Agrícolas (30382672-0).</t>
  </si>
  <si>
    <t>INNOVACHILE - Transferencia Estudios Hidrogeológicos y Geofísicos por Sectores y Microcuencas (30382623-0)</t>
  </si>
  <si>
    <t>INNOVACHILE - Transferencia Programa de Difusión Tecnológica de Fomento a la Reconversión Agrícola (30382576-0).</t>
  </si>
  <si>
    <t>CONICYT - Transferencia Diseño de Magíster Orientado en Gestión de Recurso Hídrico (30382173-0).</t>
  </si>
  <si>
    <t>122 UNIVERSIDAD DE LA SERENA (ULS) - Análisis Optimización Uso en Agua Potable en Núcleos Urbanos (30404126-0)</t>
  </si>
  <si>
    <t>123 UNIVERSIDAD DE LA SERENA (ULS) - Investigación Implementación y Evaluación de la Producción de FVH (30404135-0)</t>
  </si>
  <si>
    <t>124 UNIVERSIDAD DE LA SERENA (ULS) - Análisis Plataforma de Modelo Predictivo de Caudales de Cabecera (30403032-0).</t>
  </si>
  <si>
    <t>126 UNIVERSIDAD DE LA SERENA (ULS) - Análisis Seguimiento y Monitoreo Suelo Agrícola Ord. Territorial (30403033-0).</t>
  </si>
  <si>
    <t>127 UNIVERSIDAD DE CHILE - Transferencia Riego de Precisión con Sensores de Suelo en Choapa (30404130-0).</t>
  </si>
  <si>
    <t>128 UNIVERSIDAD DE CHILE - Prospección Germoplasma y Tecnología para Cosecha Temprana de Fruta (30404028-0).</t>
  </si>
  <si>
    <t>129 UNIVERSIDAD DE CHILE - Transferencia Tecnológica e Innovación en Riego Uva Pisquera Limarí (30404129-0).</t>
  </si>
  <si>
    <t>FONDO REGIONAL DE INICIATIVA LOCAL</t>
  </si>
  <si>
    <t>SERNATUR - Transferencia Puesta en Valor de Turismo de Intereses Especiales en L (30190673-0)</t>
  </si>
  <si>
    <t>SUBSECRETARIA DE MINERIA-Transferencia Prog. Regular. y Des. Minería Menor Escala III Cqbo. (30313873-0)</t>
  </si>
  <si>
    <t>SEREMÍA DE AGRICULTURA REGIÓN DE COQUIMBO - Capacitación Fortalecimiento Organizaciones Sociales Rurales. (30354831-0)</t>
  </si>
  <si>
    <t>FOSIS - Transferencia Programa de Intervención en Mitigación Sequía (30373526-0)</t>
  </si>
  <si>
    <t>INDAP - Transferencia Prog. de Gestión Territorial de Indap para Zonas Rezagadas (30386882-0)</t>
  </si>
  <si>
    <t>CORFO – Transferencia Apoyo Iniciativas PMDT y Zona Rezagadas (30377078-0)</t>
  </si>
  <si>
    <t>FOSIS - Transferencia Mejoramiento Productividad y Capacidad de Gestión (BIP: 30168673)</t>
  </si>
  <si>
    <t>CHOAPA</t>
  </si>
  <si>
    <t>ADQUISICION EQUIPAMIENTO DE PROTECCION PERSONAL NORMADO PARA BOMBER</t>
  </si>
  <si>
    <t>ADQUISICIÓN SIRENA ELECTRICA CUERPO DE BOMBEROS CANELA</t>
  </si>
  <si>
    <t>MEJORAMIENTO EDIFICIO ANTIGUO MUSEO ARQUEOLOGICO DE LA SERENA</t>
  </si>
  <si>
    <t>CONSTRUCCION EDIFICIO CONSISTORIAL  COMUNA DE LA SERENA</t>
  </si>
  <si>
    <t>CONSERVACION Y MANTENCION DE SISTEMAS APR AÑO 2013 REGION DE COQUIMBO</t>
  </si>
  <si>
    <t>CONSERVACIÓN ESTADIO FRANCISCO SANCHEZ RUMOROSO, COQUIMBO</t>
  </si>
  <si>
    <t>REPOSICIÓN CES FAMILIAR, RIO HURTADO</t>
  </si>
  <si>
    <t>REPOSICION ESTADIO MUNICIPAL DE COMBARBALA</t>
  </si>
  <si>
    <t>MEJOR.  EJE BALMACEDA-O'HIGGINS MONTE PATRIA</t>
  </si>
  <si>
    <t>RESTAURACION CASA GABRIELA MISTRAL EN LAS COMPAÑIAS, LA SERENA</t>
  </si>
  <si>
    <t>DIAGNOSTICO Y PLAN DE ACCION RUTA PATRIMONIAL IGLESIAS PROV. LIMARI</t>
  </si>
  <si>
    <t>REPOSICION ESCUELA RURAL LAS BARRANCAS, COQUIMBO</t>
  </si>
  <si>
    <t>x</t>
  </si>
  <si>
    <t>RÍO HURTADO</t>
  </si>
  <si>
    <t>Ítem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</si>
  <si>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</si>
  <si>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</si>
  <si>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</si>
  <si>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</si>
  <si>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</si>
  <si>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</si>
  <si>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</si>
  <si>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</si>
  <si>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</si>
  <si>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</si>
  <si>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</si>
  <si>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</si>
  <si>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Gasto 2015               (M$)</t>
  </si>
  <si>
    <t>Gasto Total Acumulado            (M$)</t>
  </si>
  <si>
    <t>Gasto Total Acumulado            (%)</t>
  </si>
  <si>
    <t>03</t>
  </si>
  <si>
    <t>01</t>
  </si>
  <si>
    <t>02</t>
  </si>
  <si>
    <t>05</t>
  </si>
  <si>
    <t xml:space="preserve">Código </t>
  </si>
  <si>
    <t>Nombre Iniciativa</t>
  </si>
  <si>
    <t>Subtítulo</t>
  </si>
  <si>
    <t xml:space="preserve">Ítem </t>
  </si>
  <si>
    <t>Total</t>
  </si>
  <si>
    <t>COMBARBALÁ</t>
  </si>
  <si>
    <t>CONSTRUCCION SOLUCIONES SANITARIAS SAN ISIDRO-CALINGASTA VICUÑA</t>
  </si>
  <si>
    <t>CONSTRUCCION CENTRO CULTURAL PALACE, COQUIMBO</t>
  </si>
  <si>
    <t>CONSTRUCCIÓN ELECTRIFICACIÓN CUNCUMÉN</t>
  </si>
  <si>
    <t>NORMALIZACION HOSPITAL OVALLE</t>
  </si>
  <si>
    <t>REPOSICION JARDIN FAMILIAR, PUNTA DE CHOROS, LA HIGUERA</t>
  </si>
  <si>
    <t>AMPLIACION ESCUELA BASICA VISTA HERMOSA DE OVALLE</t>
  </si>
  <si>
    <t>CONSTRUCCION HATCHERY LICEO MARITIMO, TONGOY</t>
  </si>
  <si>
    <t>RESTAURACION MEJORAMIENTO MUSEO SITIO GABRIELA MISTRAL, MONTEGRANDE</t>
  </si>
  <si>
    <t>CONSTRUCCIÓN COLECTOR DE ALCANTARILLADO CUZ - CUZ ILLAPEL</t>
  </si>
  <si>
    <t>CONSTRUCCION SOLUCIONES SANITARIAS SECTOR CUZ CUZ, ILLAPEL</t>
  </si>
  <si>
    <t>REPOSICION CUARTEL DE BOMBEROS TIERRAS BLANCAS, COQUIMBO</t>
  </si>
  <si>
    <t>CONSTRUCCION PARQUE URBANO DE TIERRAS BLANCAS</t>
  </si>
  <si>
    <t>MEJORAMIENTO CALETA SAN PEDRO LOS VILOS</t>
  </si>
  <si>
    <t>INSTALACION SISTEMA APR POTRERILLOS BAJO, OVALLE</t>
  </si>
  <si>
    <t>REPOSICION JARDIN INFANTIL FAMILIAR EL GUINDO, OVALLE</t>
  </si>
  <si>
    <t>NORMALIZACIÓN HOSPITAL LA SERENA</t>
  </si>
  <si>
    <t>REPOSICION JARDIN INFANTIL PUNTA COLORADA, LA HIGUERA</t>
  </si>
  <si>
    <t>REPOSICION LUMINARIAS AVDA. DEL MAR COMUNA DE LA SERENA</t>
  </si>
  <si>
    <t>REPOSICION HOGAR MASCULINO DE PUNITAQUI</t>
  </si>
  <si>
    <t>REPOSICION ESCUELA GRACIELA DIAZ ALLENDE DE PERALILLO, ILLAPEL</t>
  </si>
  <si>
    <t>CONSTRUCCIÓN CANCHA DE FUTBOL TONGOY, COQUIMBO</t>
  </si>
  <si>
    <t>REPOSICIÓN JARDÍN INFANTIL CAPULLITO, LA HIGUERA</t>
  </si>
  <si>
    <t>RESTAURACIÓN ESCUELA 10 JERÓNIMO GODOY V., PISCO ELQUI PAIHUANO</t>
  </si>
  <si>
    <t>CONSTRUCCIÓN SISTEMA APR MANTOS DE HORNILLO, OVALLE</t>
  </si>
  <si>
    <t>SANEAMIENTO, REGULARIZACIÓN Y PERFECC. DE DERECHOS DE (APROVECHAMIENTO ) AGUAS ESTERO DERECHO</t>
  </si>
  <si>
    <t>CONSTRUCCIÓN HOGAR DE ANCIANOS LOCALIDAD HUANA, COMUNA MONTE PATRIA</t>
  </si>
  <si>
    <t>CONTRUCCIÓN AVENIDA GASPAR MARÍN, LAS COMPAÑIAS, LA SERENA</t>
  </si>
  <si>
    <t>MEJORAMIENTO PLAZA MIRADOR SAN JUAN Y PLAZAS INTERIORES, COQUIMBO</t>
  </si>
  <si>
    <t>CONSTRUCCIÓN CANCHA DE FUTBOL LA PAMPILLA</t>
  </si>
  <si>
    <t>MEJORAMIENTO DE PLAZA PUEBLO VIEJO, PUNITAQUI</t>
  </si>
  <si>
    <t>CONSTRUCCIÓN ESPACIO RECREATIVO VILLA PUEBLO NUEVO PUNITAQUI</t>
  </si>
  <si>
    <t>CONSTRUCCIÓN ESPACIOS PÚBLICOS TAHUINCO, RÍO HURTADO</t>
  </si>
  <si>
    <t>REPOSICION ESTADIO LA PORTADA, LA SERENA</t>
  </si>
  <si>
    <t>MEJORAMIENTO MUROS DE CONTENCIÓN AVDA.COSTANERA COQUIMBO</t>
  </si>
  <si>
    <t>CONSERVACION DE PAVIMENTOS IV REGION AÑO 2012</t>
  </si>
  <si>
    <t>CONSTRUCCION CENTRO COMUNITARIO LAS BREAS, RÍO HURTADO</t>
  </si>
  <si>
    <t>SANEAMIENTO Y REGULARIZACION  DE DERECHOS DE AGUA  EN RIO CHOAPA</t>
  </si>
  <si>
    <t>REPOSICION MINIBUS HOSPITAL LOS VILOS</t>
  </si>
  <si>
    <t>ADQUISICION VEHICULOS MUNICIPALES, RIO HURTADO</t>
  </si>
  <si>
    <t>REPOSICION MOVILIZACION HOSPITAL DE OVALLE</t>
  </si>
  <si>
    <t>REPOSICION AUTOCLAVE HOSPITAL DE VICUÑA</t>
  </si>
  <si>
    <t>AMPLIACIO SERVICIO MEDICO LEGAL DE LA SERENA</t>
  </si>
  <si>
    <t>NORMALIZACION SIST. ALCANT. CSS Y OBRAS URBANIZACION HUENTELAUQUEN NORTE</t>
  </si>
  <si>
    <t>DIFUSIÓN PROGRAMA DE EDUC. CIVICA CON PARTICIP. CIUDADANA GORE</t>
  </si>
  <si>
    <t>MEJORAMIENTO ESTADIO LA PORTADA PARA COMPETENCIAS DE CAR. INTERNACIONAL</t>
  </si>
  <si>
    <t>MEJORAMIENTO CANCHA COMPLEJO LOS LLANOS</t>
  </si>
  <si>
    <t>MEJORAMIENTO GIMNASIO COLISEO MONUMENTAL LA SERENA</t>
  </si>
  <si>
    <t>MEJORAMIENTO COMPLEJO DEPORTIVO LAS ROSAS, COQUIMBO</t>
  </si>
  <si>
    <t>MEJORAMIENTO CANCHAS FUTBOL PARQUE URBANO TIERRAS BLANCAS, COQUIMBO</t>
  </si>
  <si>
    <t xml:space="preserve">Subtítulo </t>
  </si>
  <si>
    <t>***</t>
  </si>
  <si>
    <t xml:space="preserve">Lsitado de Iniciativas con Gasto FNDR 2015 Provincia de Choapa- Gobierno Regional de Coquimbo </t>
  </si>
  <si>
    <t>Código</t>
  </si>
  <si>
    <t>Nombre de la Iniciativa</t>
  </si>
  <si>
    <t>Total Solicitado</t>
  </si>
  <si>
    <t>Total Pagado</t>
  </si>
  <si>
    <t>Saldo</t>
  </si>
  <si>
    <t>30291422-0 (Otro)</t>
  </si>
  <si>
    <t>ACTUALIZACION ADECUACIÓN FORMULACIÓN PLAN REGULADOR COMUNAL DE CANELA</t>
  </si>
  <si>
    <t>23.02.001 (Otro)</t>
  </si>
  <si>
    <t>Asignación Familiar Comuna Canela</t>
  </si>
  <si>
    <t>23.02.011 (Otro)</t>
  </si>
  <si>
    <t>Bonificación Ley 20.531 Comuna Canela</t>
  </si>
  <si>
    <t>23.01.016 (Otro)</t>
  </si>
  <si>
    <t>Bonificacion por Hijo para las Mujeres Comuna Canela</t>
  </si>
  <si>
    <t>23.01.001 (Otro)</t>
  </si>
  <si>
    <t>Jubilaciones, Pensiones y Montepios Comuna Canela</t>
  </si>
  <si>
    <t>4-G-004-2015 (Otro)</t>
  </si>
  <si>
    <t>Las mujeres rurales preservamos nuestro territorio con acciones ambientales</t>
  </si>
  <si>
    <t>30121924 (BIP)</t>
  </si>
  <si>
    <t>MEJORAMIENTO CAMINO BASICO INTERMEDIO REGION DE COQUIMBO, RUTA D-075</t>
  </si>
  <si>
    <t>23.02.008 (Otro)</t>
  </si>
  <si>
    <t>Pensiones Básicas Solidarias de Invalidez Comuna Canela</t>
  </si>
  <si>
    <t>23.02.007 (Otro)</t>
  </si>
  <si>
    <t>Pensiones Básicas Solidarias de Vejez Comuna Canela</t>
  </si>
  <si>
    <t>23.02.009 (Otro)</t>
  </si>
  <si>
    <t>Subsidio de Discapacidad Mental Comuna Canela</t>
  </si>
  <si>
    <t>24.03.004 (Otro)</t>
  </si>
  <si>
    <t>Transferencia a la Junta Vecinal Fasico Bajo y Alto - Fondo de Acceso Energético</t>
  </si>
  <si>
    <t>24.03.029 (Otro)</t>
  </si>
  <si>
    <t>Proyectos Incorporación de Nuevas Tecnologías de la Información(UGEL) comuna de Canela</t>
  </si>
  <si>
    <t>33.03.121 (Otro)</t>
  </si>
  <si>
    <t>Fondo de Incentivo al Mejoramiento de la Gestión, comuna de CANELA</t>
  </si>
  <si>
    <t>24.01.404 (Otro)</t>
  </si>
  <si>
    <t>Sistema de Incentivos Ley N° 20.412 Comuna Canela Provincia de Choapa</t>
  </si>
  <si>
    <t>4202131005 (Otro)</t>
  </si>
  <si>
    <t>CONTRAPARTE TECNICA DE DISEÑO PROYECTO NORMALIZACION SISTEMA DE ALCANTARILLADO HUENTELAUQUEN NORTE, CANELA</t>
  </si>
  <si>
    <t>24.03.403 (Otro)</t>
  </si>
  <si>
    <t>Compensación por Predios Exentos , comuna de CANELA</t>
  </si>
  <si>
    <t>4202150402 (Otro)</t>
  </si>
  <si>
    <t>ESTUDIO PARA GENERAR PROYECTOS DE SOLUCIONES DE ABASTECIMIENTO DE AGUA COMUNITARIA PARA LOCALIDADES Y VILLORRIOS SIN APR, COMUNA DE CANELA</t>
  </si>
  <si>
    <t>4202150501 (Otro)</t>
  </si>
  <si>
    <t>PROYECTOS DE DEMOLICIÓN VIVIENDAS AFECTADAS E INSTALACIÓN VIVIENDAS DE EMERGENCIA CONECTADA A SERVICIOS BÁSICOS</t>
  </si>
  <si>
    <t>24.01.095 (Otro)</t>
  </si>
  <si>
    <t>PROYECTO DE FOMENTO PROFO SEMILLAS COMUNA DE CANELA (COPEVAL EV) CANELA 15PROF-46531-1</t>
  </si>
  <si>
    <t>PROYECTO DE FOMENTO PROFO PRODUCCION Y EXPORTACION DE ESPECIES NATIVAS Y FLORES DE CORTE (ASOEX DG) CANELA 15PROF-43653-1</t>
  </si>
  <si>
    <t>4202120702 (Otro)</t>
  </si>
  <si>
    <t>EXTENSION RED AGUA POTABLE Y RED DE ALCANTARILLADO, CALLES ROSA VICENCIO ORIENTE Y PONIENTE, CANELA ALTA</t>
  </si>
  <si>
    <t>4202151007 (Otro)</t>
  </si>
  <si>
    <t>CARTERA DE PROYECTOS DE SANEAMIENTO INTEGRAL Y RECONSTRUCCIÓN” (HABILITACIÓN DE 5 ESCUELAS UBICADAS AL ORIENTE DE CANELA BAJA)</t>
  </si>
  <si>
    <t>4202150401 (Otro)</t>
  </si>
  <si>
    <t>ESTUDIO DE DEFINICIÓN DE MEJOR ALTERNATIVA DE GESTIÓN DE RSD E IDENTIFICACIÓN Y FACTIBILIDAD DE TERRENO PARA SU CONSTRUCCIÓN, COMUNA DECANELA”</t>
  </si>
  <si>
    <t>1-B-2013-483 (Otro)</t>
  </si>
  <si>
    <t>CONSTRUCCION PLAZA EN ACCESO ESTE DE CANELA ALTA</t>
  </si>
  <si>
    <t>1-C-2014-706 (Otro)</t>
  </si>
  <si>
    <t>CONSTRUCCION CUBIERTA DE LA MULTICANCHA DE CANELA ALTA, CANELA</t>
  </si>
  <si>
    <t>1-C-2014-707 (Otro)</t>
  </si>
  <si>
    <t>CONSTRUCCION DE CUBIERTA EN MULTICANCHA MINCHA SUR, CANELA</t>
  </si>
  <si>
    <t>24.01.090 (Otro)</t>
  </si>
  <si>
    <t>PROGRAMA DE APOYO A LA REACTIVACION PAR EMERGENCIA ZR CANELA/COMBARBALA G3 (COPEVAL RC) COMBARBALA Y CANELA 15PAR-49541 FNDR</t>
  </si>
  <si>
    <t>1-C-2014-1970 (Otro)</t>
  </si>
  <si>
    <t>REPOSICION ACERAS VARIAS CALLES CANELA BAJA</t>
  </si>
  <si>
    <t>1-A-2014-1648 (Otro)</t>
  </si>
  <si>
    <t>MEJORAMIENTO LICEO POLIVALENTE PADRE JOSE HERDE P, CANELA</t>
  </si>
  <si>
    <t>PROGRAMA DE APOYO A LA REACTIVACION PAR SECTOR COMERCIO COMUNAS CANELA Y COMBARBALA GRUPO 2 ETAPA 1 (COPEVAL BD) CANELA, COMBARBALA 15PAR-48399 FNDR</t>
  </si>
  <si>
    <t>1-A-2013-1078 (Otro)</t>
  </si>
  <si>
    <t>MEJORAMIENTO DE COCINA Y OBRAS ANEXAS DE VARIAS ESCUELAS BÁSICAS RURALES, SECTOR NORTE:</t>
  </si>
  <si>
    <t>1-A-2013-1089 (Otro)</t>
  </si>
  <si>
    <t>REGULARIZACION INTEGRAL Y SANEAMIENTO SANITARIO LICEO POLIVALENTE CANELA</t>
  </si>
  <si>
    <t>1-C-2013-370 (Otro)</t>
  </si>
  <si>
    <t>REPOSICION SEDE CENTRO JUVENIL Y DEPORTIVO MINCHA NORTE</t>
  </si>
  <si>
    <t>1-C-2014-1964 (Otro)</t>
  </si>
  <si>
    <t>CONSTRUCCION ACERAS CALLE CARLOS VIAL ESPANTOSO, HUENTELAUQUEN SUR, CANELA</t>
  </si>
  <si>
    <t>1-C-2013-372 (Otro)</t>
  </si>
  <si>
    <t>INSTALACION DE LUMINARIAS SOLARES EN PARADEROS DEL SECTOR RURAL RUTA D-71, CANELA</t>
  </si>
  <si>
    <t>PROGRAMA DE APOYO A LA REACTIVACION PAR CANELA-COMBARBALA GRUPO 1 (COPEVAL BD) CANELA Y COMBARBALA 15PAR-48396 FNDR</t>
  </si>
  <si>
    <t>1-A-2013-1082 (Otro)</t>
  </si>
  <si>
    <t>CONSTRUCCIÓN COCINA Y VARIAS OBRAS DE MEJORAMIENTO, ESCUELA JOSÉ ANTONIO ECHAVARRÍA, PUERTO OSCURO.</t>
  </si>
  <si>
    <t>1-A-2015-683 (Otro)</t>
  </si>
  <si>
    <t>HAB. ESC. DE CARQUINDAÑO, JOSE ANT. ECHAVARRIA, DELOS CANELOS, GABRIELA MISTRAL, DE LA PARRITA, EL ALMENDRO, LAS TRANCAS, DE LOS POZOS Y DE LOS RULOS</t>
  </si>
  <si>
    <t>1-A-2015-682 (Otro)</t>
  </si>
  <si>
    <t>HAB.ESC.CARLOS VIAL,JUAN ANTONIO RIOS, J.M CARRERA, SARG.ALDEA, G-406, M NORTE, DE ATELCURA ALTA,C.I DEL CAMPO, JABONERIA, CORTADERA,BAL.LILLO, POZA H</t>
  </si>
  <si>
    <t>1-A-2015-684 (Otro)</t>
  </si>
  <si>
    <t>HABILITACION ESCUELA CANELA BAJA</t>
  </si>
  <si>
    <t>1-B-2015-247 (Otro)</t>
  </si>
  <si>
    <t>CONSTRUCCION SISTEMA DE EVACUACION DE AGUAS LLUVIAS ANTONIO CUEVAS, CANELA</t>
  </si>
  <si>
    <t>1-A-2015-727 (Otro)</t>
  </si>
  <si>
    <t>HABILITACION COMEDOR Y COCINA, ESCUELA PROVISORIA DE CANELA ALTA</t>
  </si>
  <si>
    <t>1-C-2014-1966 (Otro)</t>
  </si>
  <si>
    <t>REPOSICION ACERAS VARIAS CALLES HUENTELAUQUEN NORTE, CANELA</t>
  </si>
  <si>
    <t>Balance de la Inversión Pública Regional (Sectorial) Comuna de Canela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</si>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</sst>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0.0%"/>
    <numFmt numFmtId="165" formatCode="#,##0.000"/>
    <numFmt numFmtId="166" formatCode="#,##0_ ;[Red]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72"/>
      <name val="MS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sz val="9"/>
      <name val="Courier"/>
      <family val="3"/>
    </font>
    <font>
      <sz val="9"/>
      <name val="Calibri"/>
      <family val="2"/>
      <scheme val="minor"/>
    </font>
    <font>
      <sz val="9"/>
      <name val="Calibri"/>
      <family val="2"/>
    </font>
    <font>
      <b/>
      <sz val="12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3.5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9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7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3" fillId="0" borderId="0"/>
    <xf numFmtId="0" fontId="2" fillId="0" borderId="0"/>
  </cellStyleXfs>
  <cellXfs count="60">
    <xf numFmtId="0" fontId="0" fillId="0" borderId="0" xfId="0"/>
    <xf numFmtId="0" fontId="6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/>
    </xf>
    <xf numFmtId="41" fontId="6" fillId="0" borderId="1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65" fontId="6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 applyProtection="1">
      <alignment vertical="center"/>
    </xf>
    <xf numFmtId="3" fontId="6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3" fontId="6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41" fontId="6" fillId="0" borderId="2" xfId="1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right" vertical="center"/>
    </xf>
    <xf numFmtId="41" fontId="6" fillId="0" borderId="3" xfId="1" applyFont="1" applyFill="1" applyBorder="1" applyAlignment="1">
      <alignment horizontal="right" vertical="center" wrapText="1"/>
    </xf>
    <xf numFmtId="9" fontId="6" fillId="0" borderId="3" xfId="1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vertical="center" wrapText="1"/>
    </xf>
    <xf numFmtId="164" fontId="10" fillId="0" borderId="0" xfId="0" applyNumberFormat="1" applyFont="1" applyFill="1"/>
    <xf numFmtId="41" fontId="6" fillId="4" borderId="1" xfId="1" applyFont="1" applyFill="1" applyBorder="1" applyAlignment="1">
      <alignment vertical="center" wrapText="1"/>
    </xf>
    <xf numFmtId="166" fontId="6" fillId="4" borderId="1" xfId="1" applyNumberFormat="1" applyFont="1" applyFill="1" applyBorder="1" applyAlignment="1">
      <alignment vertical="center" wrapText="1"/>
    </xf>
    <xf numFmtId="0" fontId="14" fillId="5" borderId="4" xfId="0" applyFont="1" applyFill="1" applyBorder="1" applyAlignment="1">
      <alignment wrapText="1"/>
    </xf>
    <xf numFmtId="0" fontId="14" fillId="6" borderId="4" xfId="0" applyFont="1" applyFill="1" applyBorder="1" applyAlignment="1">
      <alignment wrapText="1"/>
    </xf>
    <xf numFmtId="3" fontId="14" fillId="6" borderId="4" xfId="0" applyNumberFormat="1" applyFont="1" applyFill="1" applyBorder="1" applyAlignment="1">
      <alignment wrapText="1"/>
    </xf>
    <xf numFmtId="0" fontId="15" fillId="6" borderId="4" xfId="0" applyFont="1" applyFill="1" applyBorder="1" applyAlignment="1">
      <alignment wrapText="1"/>
    </xf>
    <xf numFmtId="3" fontId="15" fillId="6" borderId="4" xfId="0" applyNumberFormat="1" applyFont="1" applyFill="1" applyBorder="1" applyAlignment="1">
      <alignment wrapText="1"/>
    </xf>
    <xf numFmtId="0" fontId="12" fillId="0" borderId="0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right" vertical="center"/>
    </xf>
    <xf numFmtId="41" fontId="7" fillId="0" borderId="3" xfId="1" applyFont="1" applyFill="1" applyBorder="1" applyAlignment="1">
      <alignment horizontal="right" vertical="center" wrapText="1"/>
    </xf>
  </cellXfs>
  <cellStyles count="37">
    <cellStyle name="Millares [0] 2" xfId="1"/>
    <cellStyle name="Millares 2" xfId="34"/>
    <cellStyle name="Normal" xfId="0" builtinId="0"/>
    <cellStyle name="Normal 10" xfId="2"/>
    <cellStyle name="Normal 11" xfId="3"/>
    <cellStyle name="Normal 12" xfId="4"/>
    <cellStyle name="Normal 13" xfId="5"/>
    <cellStyle name="Normal 14" xfId="6"/>
    <cellStyle name="Normal 15" xfId="7"/>
    <cellStyle name="Normal 16" xfId="8"/>
    <cellStyle name="Normal 17" xfId="9"/>
    <cellStyle name="Normal 18" xfId="10"/>
    <cellStyle name="Normal 19" xfId="11"/>
    <cellStyle name="Normal 2" xfId="12"/>
    <cellStyle name="Normal 2 10" xfId="13"/>
    <cellStyle name="Normal 2 2" xfId="35"/>
    <cellStyle name="Normal 2 21" xfId="14"/>
    <cellStyle name="Normal 2 30" xfId="15"/>
    <cellStyle name="Normal 2 31" xfId="16"/>
    <cellStyle name="Normal 20" xfId="17"/>
    <cellStyle name="Normal 21" xfId="18"/>
    <cellStyle name="Normal 23" xfId="19"/>
    <cellStyle name="Normal 24" xfId="20"/>
    <cellStyle name="Normal 25" xfId="21"/>
    <cellStyle name="Normal 26" xfId="22"/>
    <cellStyle name="Normal 27" xfId="23"/>
    <cellStyle name="Normal 28" xfId="24"/>
    <cellStyle name="Normal 29" xfId="25"/>
    <cellStyle name="Normal 3" xfId="26"/>
    <cellStyle name="Normal 3 2" xfId="36"/>
    <cellStyle name="Normal 30" xfId="27"/>
    <cellStyle name="Normal 4" xfId="28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view="pageBreakPreview" topLeftCell="A10" zoomScale="90" zoomScaleNormal="90" zoomScaleSheetLayoutView="90" workbookViewId="0">
      <selection sqref="A1:J36"/>
    </sheetView>
  </sheetViews>
  <sheetFormatPr baseColWidth="10" defaultRowHeight="12" x14ac:dyDescent="0.25"/>
  <cols>
    <col min="1" max="1" width="14" style="22" customWidth="1"/>
    <col min="2" max="2" width="10.5703125" style="21" customWidth="1"/>
    <col min="3" max="4" width="9" style="21" customWidth="1"/>
    <col min="5" max="5" width="61.28515625" style="22" customWidth="1"/>
    <col min="6" max="6" width="11.42578125" style="21"/>
    <col min="7" max="9" width="11.140625" style="23" customWidth="1"/>
    <col min="10" max="10" width="11.140625" style="21" customWidth="1"/>
    <col min="11" max="16384" width="11.42578125" style="22"/>
  </cols>
  <sheetData>
    <row r="1" spans="1:10" ht="27.75" customHeight="1" x14ac:dyDescent="0.25">
      <c r="B1" s="53" t="s">
        <v>311</v>
      </c>
      <c r="C1" s="53"/>
      <c r="D1" s="53"/>
      <c r="E1" s="53"/>
      <c r="F1" s="53"/>
      <c r="G1" s="53"/>
      <c r="H1" s="53"/>
      <c r="I1" s="53"/>
      <c r="J1" s="53"/>
    </row>
    <row r="2" spans="1:10" ht="37.5" customHeight="1" x14ac:dyDescent="0.25">
      <c r="A2" s="34" t="s">
        <v>3</v>
      </c>
      <c r="B2" s="34" t="s">
        <v>254</v>
      </c>
      <c r="C2" s="34" t="s">
        <v>256</v>
      </c>
      <c r="D2" s="34" t="s">
        <v>257</v>
      </c>
      <c r="E2" s="34" t="s">
        <v>255</v>
      </c>
      <c r="F2" s="34" t="s">
        <v>1</v>
      </c>
      <c r="G2" s="34" t="s">
        <v>4</v>
      </c>
      <c r="H2" s="34" t="s">
        <v>247</v>
      </c>
      <c r="I2" s="34" t="s">
        <v>248</v>
      </c>
      <c r="J2" s="34" t="s">
        <v>249</v>
      </c>
    </row>
    <row r="3" spans="1:10" ht="25.5" customHeight="1" x14ac:dyDescent="0.25">
      <c r="A3" s="26" t="s">
        <v>60</v>
      </c>
      <c r="B3" s="31">
        <v>30073202</v>
      </c>
      <c r="C3" s="24">
        <v>31</v>
      </c>
      <c r="D3" s="24" t="s">
        <v>252</v>
      </c>
      <c r="E3" s="25" t="s">
        <v>59</v>
      </c>
      <c r="F3" s="24" t="s">
        <v>5</v>
      </c>
      <c r="G3" s="32">
        <v>7449.0079999999998</v>
      </c>
      <c r="H3" s="28">
        <v>7449.0079999999998</v>
      </c>
      <c r="I3" s="28">
        <v>7449.0079999999998</v>
      </c>
      <c r="J3" s="29">
        <f t="shared" ref="J3:J36" si="0">I3/G3</f>
        <v>1</v>
      </c>
    </row>
    <row r="4" spans="1:10" ht="25.5" customHeight="1" x14ac:dyDescent="0.25">
      <c r="A4" s="26" t="s">
        <v>60</v>
      </c>
      <c r="B4" s="26">
        <v>30137321</v>
      </c>
      <c r="C4" s="24">
        <v>29</v>
      </c>
      <c r="D4" s="24" t="s">
        <v>253</v>
      </c>
      <c r="E4" s="25" t="s">
        <v>221</v>
      </c>
      <c r="F4" s="24" t="s">
        <v>5</v>
      </c>
      <c r="G4" s="27">
        <v>2475.7950000000001</v>
      </c>
      <c r="H4" s="28">
        <v>2475.7950000000001</v>
      </c>
      <c r="I4" s="28">
        <v>2475.7950000000001</v>
      </c>
      <c r="J4" s="29">
        <f t="shared" si="0"/>
        <v>1</v>
      </c>
    </row>
    <row r="5" spans="1:10" ht="25.5" customHeight="1" x14ac:dyDescent="0.25">
      <c r="A5" s="26" t="s">
        <v>60</v>
      </c>
      <c r="B5" s="31">
        <v>30125953</v>
      </c>
      <c r="C5" s="24">
        <v>31</v>
      </c>
      <c r="D5" s="24" t="s">
        <v>252</v>
      </c>
      <c r="E5" s="25" t="s">
        <v>302</v>
      </c>
      <c r="F5" s="24" t="s">
        <v>50</v>
      </c>
      <c r="G5" s="32">
        <v>63449.850000000006</v>
      </c>
      <c r="H5" s="28">
        <v>42354.095000000001</v>
      </c>
      <c r="I5" s="28">
        <v>63449.850000000006</v>
      </c>
      <c r="J5" s="29">
        <f t="shared" si="0"/>
        <v>1</v>
      </c>
    </row>
    <row r="6" spans="1:10" ht="25.5" customHeight="1" x14ac:dyDescent="0.25">
      <c r="A6" s="26" t="s">
        <v>60</v>
      </c>
      <c r="B6" s="31">
        <v>30036853</v>
      </c>
      <c r="C6" s="24">
        <v>31</v>
      </c>
      <c r="D6" s="24" t="s">
        <v>252</v>
      </c>
      <c r="E6" s="25" t="s">
        <v>65</v>
      </c>
      <c r="F6" s="24" t="s">
        <v>5</v>
      </c>
      <c r="G6" s="32">
        <v>2521592.1269999999</v>
      </c>
      <c r="H6" s="28">
        <v>121329.045</v>
      </c>
      <c r="I6" s="28">
        <v>2479271.7170000002</v>
      </c>
      <c r="J6" s="29">
        <f t="shared" si="0"/>
        <v>0.98321679008002405</v>
      </c>
    </row>
    <row r="7" spans="1:10" ht="25.5" customHeight="1" x14ac:dyDescent="0.25">
      <c r="A7" s="26" t="s">
        <v>60</v>
      </c>
      <c r="B7" s="26">
        <v>20189806</v>
      </c>
      <c r="C7" s="24">
        <v>31</v>
      </c>
      <c r="D7" s="24" t="s">
        <v>252</v>
      </c>
      <c r="E7" s="25" t="s">
        <v>130</v>
      </c>
      <c r="F7" s="24" t="s">
        <v>5</v>
      </c>
      <c r="G7" s="27">
        <v>356053</v>
      </c>
      <c r="H7" s="28">
        <v>20187</v>
      </c>
      <c r="I7" s="28">
        <v>20187</v>
      </c>
      <c r="J7" s="29">
        <f t="shared" si="0"/>
        <v>5.6696615391528787E-2</v>
      </c>
    </row>
    <row r="8" spans="1:10" ht="25.5" customHeight="1" x14ac:dyDescent="0.25">
      <c r="A8" s="55" t="s">
        <v>401</v>
      </c>
      <c r="B8" s="56"/>
      <c r="C8" s="56"/>
      <c r="D8" s="56"/>
      <c r="E8" s="56"/>
      <c r="F8" s="57"/>
      <c r="G8" s="58">
        <f>SUM(G3:G7)</f>
        <v>2951019.78</v>
      </c>
      <c r="H8" s="28"/>
      <c r="I8" s="59">
        <f>SUM(I3:I7)</f>
        <v>2572833.37</v>
      </c>
      <c r="J8" s="29"/>
    </row>
    <row r="9" spans="1:10" ht="25.5" customHeight="1" x14ac:dyDescent="0.25">
      <c r="A9" s="26" t="s">
        <v>60</v>
      </c>
      <c r="B9" s="26">
        <v>20182024</v>
      </c>
      <c r="C9" s="24">
        <v>31</v>
      </c>
      <c r="D9" s="24" t="s">
        <v>252</v>
      </c>
      <c r="E9" s="25" t="s">
        <v>128</v>
      </c>
      <c r="F9" s="24" t="s">
        <v>5</v>
      </c>
      <c r="G9" s="27">
        <v>5706709.2700000005</v>
      </c>
      <c r="H9" s="28">
        <v>22180</v>
      </c>
      <c r="I9" s="28">
        <v>22180</v>
      </c>
      <c r="J9" s="29">
        <f t="shared" si="0"/>
        <v>3.8866532270356918E-3</v>
      </c>
    </row>
    <row r="10" spans="1:10" ht="25.5" customHeight="1" x14ac:dyDescent="0.25">
      <c r="A10" s="26" t="s">
        <v>23</v>
      </c>
      <c r="B10" s="26">
        <v>30094040</v>
      </c>
      <c r="C10" s="24">
        <v>31</v>
      </c>
      <c r="D10" s="24" t="s">
        <v>252</v>
      </c>
      <c r="E10" s="25" t="s">
        <v>85</v>
      </c>
      <c r="F10" s="24" t="s">
        <v>5</v>
      </c>
      <c r="G10" s="27">
        <v>1448017.2090000003</v>
      </c>
      <c r="H10" s="28">
        <v>153430.57200000001</v>
      </c>
      <c r="I10" s="28">
        <v>1451590.1659999997</v>
      </c>
      <c r="J10" s="29">
        <f t="shared" si="0"/>
        <v>1.0024674824151205</v>
      </c>
    </row>
    <row r="11" spans="1:10" ht="25.5" customHeight="1" x14ac:dyDescent="0.25">
      <c r="A11" s="26" t="s">
        <v>23</v>
      </c>
      <c r="B11" s="26">
        <v>30101102</v>
      </c>
      <c r="C11" s="24">
        <v>31</v>
      </c>
      <c r="D11" s="24" t="s">
        <v>252</v>
      </c>
      <c r="E11" s="25" t="s">
        <v>279</v>
      </c>
      <c r="F11" s="24" t="s">
        <v>5</v>
      </c>
      <c r="G11" s="27">
        <v>481503.799</v>
      </c>
      <c r="H11" s="28">
        <v>83416.585999999996</v>
      </c>
      <c r="I11" s="28">
        <v>481503.799</v>
      </c>
      <c r="J11" s="29">
        <f t="shared" si="0"/>
        <v>1</v>
      </c>
    </row>
    <row r="12" spans="1:10" ht="25.5" customHeight="1" x14ac:dyDescent="0.25">
      <c r="A12" s="26" t="s">
        <v>23</v>
      </c>
      <c r="B12" s="31">
        <v>30128253</v>
      </c>
      <c r="C12" s="24">
        <v>29</v>
      </c>
      <c r="D12" s="24" t="s">
        <v>250</v>
      </c>
      <c r="E12" s="25" t="s">
        <v>144</v>
      </c>
      <c r="F12" s="24" t="s">
        <v>5</v>
      </c>
      <c r="G12" s="32">
        <v>183464</v>
      </c>
      <c r="H12" s="28">
        <v>183463.954</v>
      </c>
      <c r="I12" s="28">
        <v>183463.954</v>
      </c>
      <c r="J12" s="29">
        <f t="shared" si="0"/>
        <v>0.99999974926961144</v>
      </c>
    </row>
    <row r="13" spans="1:10" ht="25.5" customHeight="1" x14ac:dyDescent="0.25">
      <c r="A13" s="26" t="s">
        <v>23</v>
      </c>
      <c r="B13" s="26">
        <v>30039050</v>
      </c>
      <c r="C13" s="24">
        <v>33</v>
      </c>
      <c r="D13" s="24" t="s">
        <v>250</v>
      </c>
      <c r="E13" s="25" t="s">
        <v>268</v>
      </c>
      <c r="F13" s="24" t="s">
        <v>5</v>
      </c>
      <c r="G13" s="27">
        <v>860814</v>
      </c>
      <c r="H13" s="28">
        <v>6142.4859999999999</v>
      </c>
      <c r="I13" s="28">
        <v>860812.77</v>
      </c>
      <c r="J13" s="29">
        <f t="shared" si="0"/>
        <v>0.99999857111989354</v>
      </c>
    </row>
    <row r="14" spans="1:10" ht="25.5" customHeight="1" x14ac:dyDescent="0.25">
      <c r="A14" s="26" t="s">
        <v>23</v>
      </c>
      <c r="B14" s="26">
        <v>30067611</v>
      </c>
      <c r="C14" s="24">
        <v>33</v>
      </c>
      <c r="D14" s="24" t="s">
        <v>250</v>
      </c>
      <c r="E14" s="25" t="s">
        <v>269</v>
      </c>
      <c r="F14" s="24" t="s">
        <v>5</v>
      </c>
      <c r="G14" s="32">
        <v>1193801.4240000001</v>
      </c>
      <c r="H14" s="28">
        <v>24468.361000000001</v>
      </c>
      <c r="I14" s="28">
        <v>1193563.1980000003</v>
      </c>
      <c r="J14" s="29">
        <f t="shared" si="0"/>
        <v>0.99980044754913966</v>
      </c>
    </row>
    <row r="15" spans="1:10" ht="25.5" customHeight="1" x14ac:dyDescent="0.25">
      <c r="A15" s="26" t="s">
        <v>23</v>
      </c>
      <c r="B15" s="31">
        <v>20168763</v>
      </c>
      <c r="C15" s="24">
        <v>31</v>
      </c>
      <c r="D15" s="24" t="s">
        <v>252</v>
      </c>
      <c r="E15" s="25" t="s">
        <v>84</v>
      </c>
      <c r="F15" s="24" t="s">
        <v>5</v>
      </c>
      <c r="G15" s="27">
        <v>4953327.9759999998</v>
      </c>
      <c r="H15" s="28">
        <v>561435.73300000001</v>
      </c>
      <c r="I15" s="28">
        <v>4885350.1670000004</v>
      </c>
      <c r="J15" s="29">
        <f t="shared" si="0"/>
        <v>0.98627633596455411</v>
      </c>
    </row>
    <row r="16" spans="1:10" ht="25.5" customHeight="1" x14ac:dyDescent="0.25">
      <c r="A16" s="26" t="s">
        <v>23</v>
      </c>
      <c r="B16" s="26">
        <v>30035997</v>
      </c>
      <c r="C16" s="24">
        <v>31</v>
      </c>
      <c r="D16" s="24" t="s">
        <v>252</v>
      </c>
      <c r="E16" s="25" t="s">
        <v>22</v>
      </c>
      <c r="F16" s="24" t="s">
        <v>5</v>
      </c>
      <c r="G16" s="32">
        <v>1319321.17</v>
      </c>
      <c r="H16" s="28">
        <v>15723.195</v>
      </c>
      <c r="I16" s="28">
        <v>1255314.8829999999</v>
      </c>
      <c r="J16" s="29">
        <f t="shared" si="0"/>
        <v>0.95148543928844864</v>
      </c>
    </row>
    <row r="17" spans="1:10" ht="25.5" customHeight="1" x14ac:dyDescent="0.25">
      <c r="A17" s="26" t="s">
        <v>23</v>
      </c>
      <c r="B17" s="26">
        <v>30100196</v>
      </c>
      <c r="C17" s="24">
        <v>31</v>
      </c>
      <c r="D17" s="24" t="s">
        <v>252</v>
      </c>
      <c r="E17" s="25" t="s">
        <v>95</v>
      </c>
      <c r="F17" s="24" t="s">
        <v>5</v>
      </c>
      <c r="G17" s="32">
        <v>220292</v>
      </c>
      <c r="H17" s="28">
        <v>30412.03</v>
      </c>
      <c r="I17" s="28">
        <v>187774.24100000001</v>
      </c>
      <c r="J17" s="29">
        <f t="shared" si="0"/>
        <v>0.85238792602545721</v>
      </c>
    </row>
    <row r="18" spans="1:10" ht="25.5" customHeight="1" x14ac:dyDescent="0.25">
      <c r="A18" s="26" t="s">
        <v>23</v>
      </c>
      <c r="B18" s="31">
        <v>30238972</v>
      </c>
      <c r="C18" s="24">
        <v>29</v>
      </c>
      <c r="D18" s="24" t="s">
        <v>253</v>
      </c>
      <c r="E18" s="25" t="s">
        <v>148</v>
      </c>
      <c r="F18" s="24" t="s">
        <v>5</v>
      </c>
      <c r="G18" s="32">
        <v>19717</v>
      </c>
      <c r="H18" s="28">
        <v>16701.650000000001</v>
      </c>
      <c r="I18" s="28">
        <v>16701.650000000001</v>
      </c>
      <c r="J18" s="29">
        <f t="shared" si="0"/>
        <v>0.84706851955165596</v>
      </c>
    </row>
    <row r="19" spans="1:10" ht="25.5" customHeight="1" x14ac:dyDescent="0.25">
      <c r="A19" s="26" t="s">
        <v>23</v>
      </c>
      <c r="B19" s="26">
        <v>30103795</v>
      </c>
      <c r="C19" s="24">
        <v>31</v>
      </c>
      <c r="D19" s="24" t="s">
        <v>252</v>
      </c>
      <c r="E19" s="25" t="s">
        <v>83</v>
      </c>
      <c r="F19" s="24" t="s">
        <v>50</v>
      </c>
      <c r="G19" s="27">
        <v>30710.304</v>
      </c>
      <c r="H19" s="28">
        <v>6821</v>
      </c>
      <c r="I19" s="28">
        <v>10333</v>
      </c>
      <c r="J19" s="29">
        <f t="shared" si="0"/>
        <v>0.33646687444057866</v>
      </c>
    </row>
    <row r="20" spans="1:10" ht="25.5" customHeight="1" x14ac:dyDescent="0.25">
      <c r="A20" s="26" t="s">
        <v>23</v>
      </c>
      <c r="B20" s="26">
        <v>20139695</v>
      </c>
      <c r="C20" s="24">
        <v>31</v>
      </c>
      <c r="D20" s="24" t="s">
        <v>252</v>
      </c>
      <c r="E20" s="25" t="s">
        <v>127</v>
      </c>
      <c r="F20" s="24" t="s">
        <v>5</v>
      </c>
      <c r="G20" s="27">
        <v>1063014</v>
      </c>
      <c r="H20" s="28">
        <v>2750</v>
      </c>
      <c r="I20" s="28">
        <v>2750</v>
      </c>
      <c r="J20" s="29">
        <f t="shared" si="0"/>
        <v>2.5869838026592313E-3</v>
      </c>
    </row>
    <row r="21" spans="1:10" ht="25.5" customHeight="1" x14ac:dyDescent="0.25">
      <c r="A21" s="26" t="s">
        <v>23</v>
      </c>
      <c r="B21" s="33">
        <v>30060780</v>
      </c>
      <c r="C21" s="24">
        <v>33</v>
      </c>
      <c r="D21" s="24" t="s">
        <v>250</v>
      </c>
      <c r="E21" s="25" t="s">
        <v>138</v>
      </c>
      <c r="F21" s="24" t="s">
        <v>5</v>
      </c>
      <c r="G21" s="30">
        <v>1893277</v>
      </c>
      <c r="H21" s="28">
        <v>2391</v>
      </c>
      <c r="I21" s="28">
        <v>2391</v>
      </c>
      <c r="J21" s="29">
        <f t="shared" si="0"/>
        <v>1.2628896880910716E-3</v>
      </c>
    </row>
    <row r="22" spans="1:10" ht="25.5" customHeight="1" x14ac:dyDescent="0.25">
      <c r="A22" s="26" t="s">
        <v>62</v>
      </c>
      <c r="B22" s="31">
        <v>30046269</v>
      </c>
      <c r="C22" s="24">
        <v>31</v>
      </c>
      <c r="D22" s="24" t="s">
        <v>252</v>
      </c>
      <c r="E22" s="25" t="s">
        <v>272</v>
      </c>
      <c r="F22" s="24" t="s">
        <v>5</v>
      </c>
      <c r="G22" s="27">
        <v>2370705.284</v>
      </c>
      <c r="H22" s="28">
        <v>914536.70100000012</v>
      </c>
      <c r="I22" s="28">
        <v>2370705.284</v>
      </c>
      <c r="J22" s="29">
        <f t="shared" si="0"/>
        <v>1</v>
      </c>
    </row>
    <row r="23" spans="1:10" ht="25.5" customHeight="1" x14ac:dyDescent="0.25">
      <c r="A23" s="26" t="s">
        <v>62</v>
      </c>
      <c r="B23" s="31">
        <v>30124496</v>
      </c>
      <c r="C23" s="24">
        <v>29</v>
      </c>
      <c r="D23" s="24" t="s">
        <v>250</v>
      </c>
      <c r="E23" s="25" t="s">
        <v>297</v>
      </c>
      <c r="F23" s="24" t="s">
        <v>5</v>
      </c>
      <c r="G23" s="32">
        <v>32356.1</v>
      </c>
      <c r="H23" s="28">
        <v>32356.1</v>
      </c>
      <c r="I23" s="28">
        <v>32356.1</v>
      </c>
      <c r="J23" s="29">
        <f t="shared" si="0"/>
        <v>1</v>
      </c>
    </row>
    <row r="24" spans="1:10" ht="25.5" customHeight="1" x14ac:dyDescent="0.25">
      <c r="A24" s="26" t="s">
        <v>62</v>
      </c>
      <c r="B24" s="31">
        <v>30073178</v>
      </c>
      <c r="C24" s="24">
        <v>31</v>
      </c>
      <c r="D24" s="24" t="s">
        <v>252</v>
      </c>
      <c r="E24" s="25" t="s">
        <v>63</v>
      </c>
      <c r="F24" s="24" t="s">
        <v>5</v>
      </c>
      <c r="G24" s="32">
        <v>3826703.6009999998</v>
      </c>
      <c r="H24" s="28">
        <v>937855.73400000017</v>
      </c>
      <c r="I24" s="28">
        <v>3557149.602</v>
      </c>
      <c r="J24" s="29">
        <f t="shared" si="0"/>
        <v>0.92955973937214276</v>
      </c>
    </row>
    <row r="25" spans="1:10" ht="25.5" customHeight="1" x14ac:dyDescent="0.25">
      <c r="A25" s="26" t="s">
        <v>62</v>
      </c>
      <c r="B25" s="31">
        <v>30109516</v>
      </c>
      <c r="C25" s="24">
        <v>31</v>
      </c>
      <c r="D25" s="24" t="s">
        <v>252</v>
      </c>
      <c r="E25" s="25" t="s">
        <v>114</v>
      </c>
      <c r="F25" s="24" t="s">
        <v>5</v>
      </c>
      <c r="G25" s="27">
        <v>139726</v>
      </c>
      <c r="H25" s="28">
        <v>124066.13500000001</v>
      </c>
      <c r="I25" s="28">
        <v>124066.13500000001</v>
      </c>
      <c r="J25" s="29">
        <f t="shared" si="0"/>
        <v>0.88792447361264193</v>
      </c>
    </row>
    <row r="26" spans="1:10" ht="25.5" customHeight="1" x14ac:dyDescent="0.25">
      <c r="A26" s="26" t="s">
        <v>62</v>
      </c>
      <c r="B26" s="26">
        <v>30078529</v>
      </c>
      <c r="C26" s="24">
        <v>31</v>
      </c>
      <c r="D26" s="24" t="s">
        <v>252</v>
      </c>
      <c r="E26" s="25" t="s">
        <v>86</v>
      </c>
      <c r="F26" s="24" t="s">
        <v>5</v>
      </c>
      <c r="G26" s="27">
        <v>2536441.216</v>
      </c>
      <c r="H26" s="28">
        <v>300045.141</v>
      </c>
      <c r="I26" s="28">
        <v>1268254.419</v>
      </c>
      <c r="J26" s="29">
        <f t="shared" si="0"/>
        <v>0.50001333009406512</v>
      </c>
    </row>
    <row r="27" spans="1:10" ht="25.5" customHeight="1" x14ac:dyDescent="0.25">
      <c r="A27" s="26" t="s">
        <v>62</v>
      </c>
      <c r="B27" s="31">
        <v>30073534</v>
      </c>
      <c r="C27" s="24">
        <v>31</v>
      </c>
      <c r="D27" s="24" t="s">
        <v>252</v>
      </c>
      <c r="E27" s="25" t="s">
        <v>61</v>
      </c>
      <c r="F27" s="24" t="s">
        <v>5</v>
      </c>
      <c r="G27" s="32">
        <v>458385.07299999997</v>
      </c>
      <c r="H27" s="28">
        <v>173353</v>
      </c>
      <c r="I27" s="28">
        <v>173353</v>
      </c>
      <c r="J27" s="29">
        <f t="shared" si="0"/>
        <v>0.37818203560917441</v>
      </c>
    </row>
    <row r="28" spans="1:10" ht="25.5" customHeight="1" x14ac:dyDescent="0.25">
      <c r="A28" s="26" t="s">
        <v>62</v>
      </c>
      <c r="B28" s="31">
        <v>30078280</v>
      </c>
      <c r="C28" s="24">
        <v>31</v>
      </c>
      <c r="D28" s="24" t="s">
        <v>252</v>
      </c>
      <c r="E28" s="25" t="s">
        <v>126</v>
      </c>
      <c r="F28" s="24" t="s">
        <v>5</v>
      </c>
      <c r="G28" s="27">
        <v>408188.59600000002</v>
      </c>
      <c r="H28" s="28">
        <v>1645</v>
      </c>
      <c r="I28" s="28">
        <v>1645</v>
      </c>
      <c r="J28" s="29">
        <f t="shared" si="0"/>
        <v>4.0299998974003669E-3</v>
      </c>
    </row>
    <row r="29" spans="1:10" ht="25.5" customHeight="1" x14ac:dyDescent="0.25">
      <c r="A29" s="26" t="s">
        <v>62</v>
      </c>
      <c r="B29" s="26">
        <v>30084104</v>
      </c>
      <c r="C29" s="24">
        <v>31</v>
      </c>
      <c r="D29" s="24" t="s">
        <v>252</v>
      </c>
      <c r="E29" s="25" t="s">
        <v>125</v>
      </c>
      <c r="F29" s="24" t="s">
        <v>5</v>
      </c>
      <c r="G29" s="27">
        <v>770715.81200000003</v>
      </c>
      <c r="H29" s="28">
        <v>1645</v>
      </c>
      <c r="I29" s="28">
        <v>1645</v>
      </c>
      <c r="J29" s="29">
        <f t="shared" si="0"/>
        <v>2.1343794617775403E-3</v>
      </c>
    </row>
    <row r="30" spans="1:10" ht="25.5" customHeight="1" x14ac:dyDescent="0.25">
      <c r="A30" s="26" t="s">
        <v>30</v>
      </c>
      <c r="B30" s="26">
        <v>30060413</v>
      </c>
      <c r="C30" s="24">
        <v>31</v>
      </c>
      <c r="D30" s="24" t="s">
        <v>252</v>
      </c>
      <c r="E30" s="25" t="s">
        <v>262</v>
      </c>
      <c r="F30" s="24" t="s">
        <v>5</v>
      </c>
      <c r="G30" s="27">
        <v>174331</v>
      </c>
      <c r="H30" s="28">
        <v>174330.94399999999</v>
      </c>
      <c r="I30" s="28">
        <v>174330.94399999999</v>
      </c>
      <c r="J30" s="29">
        <f t="shared" si="0"/>
        <v>0.99999967877199114</v>
      </c>
    </row>
    <row r="31" spans="1:10" ht="25.5" customHeight="1" x14ac:dyDescent="0.25">
      <c r="A31" s="26" t="s">
        <v>30</v>
      </c>
      <c r="B31" s="26">
        <v>30063630</v>
      </c>
      <c r="C31" s="24">
        <v>31</v>
      </c>
      <c r="D31" s="24" t="s">
        <v>252</v>
      </c>
      <c r="E31" s="25" t="s">
        <v>29</v>
      </c>
      <c r="F31" s="24" t="s">
        <v>5</v>
      </c>
      <c r="G31" s="32">
        <v>3720398.196</v>
      </c>
      <c r="H31" s="28">
        <v>524335.46299999999</v>
      </c>
      <c r="I31" s="28">
        <v>3570747.57</v>
      </c>
      <c r="J31" s="29">
        <f t="shared" si="0"/>
        <v>0.95977564278982352</v>
      </c>
    </row>
    <row r="32" spans="1:10" ht="25.5" customHeight="1" x14ac:dyDescent="0.25">
      <c r="A32" s="26" t="s">
        <v>30</v>
      </c>
      <c r="B32" s="31">
        <v>20191865</v>
      </c>
      <c r="C32" s="24">
        <v>33</v>
      </c>
      <c r="D32" s="24" t="s">
        <v>250</v>
      </c>
      <c r="E32" s="25" t="s">
        <v>53</v>
      </c>
      <c r="F32" s="24" t="s">
        <v>5</v>
      </c>
      <c r="G32" s="32">
        <v>3215117.969</v>
      </c>
      <c r="H32" s="28">
        <v>1233206.828</v>
      </c>
      <c r="I32" s="28">
        <v>3068764.8279999997</v>
      </c>
      <c r="J32" s="29">
        <f t="shared" si="0"/>
        <v>0.95447969797340881</v>
      </c>
    </row>
    <row r="33" spans="1:10" ht="25.5" customHeight="1" x14ac:dyDescent="0.25">
      <c r="A33" s="26" t="s">
        <v>30</v>
      </c>
      <c r="B33" s="31">
        <v>30107990</v>
      </c>
      <c r="C33" s="24">
        <v>31</v>
      </c>
      <c r="D33" s="24" t="s">
        <v>250</v>
      </c>
      <c r="E33" s="25" t="s">
        <v>66</v>
      </c>
      <c r="F33" s="24" t="s">
        <v>5</v>
      </c>
      <c r="G33" s="32">
        <v>180757.5</v>
      </c>
      <c r="H33" s="28">
        <v>5757.5</v>
      </c>
      <c r="I33" s="28">
        <v>160757.5</v>
      </c>
      <c r="J33" s="29">
        <f t="shared" si="0"/>
        <v>0.8893545219423814</v>
      </c>
    </row>
    <row r="34" spans="1:10" ht="25.5" customHeight="1" x14ac:dyDescent="0.25">
      <c r="A34" s="26" t="s">
        <v>30</v>
      </c>
      <c r="B34" s="31">
        <v>30074220</v>
      </c>
      <c r="C34" s="24">
        <v>33</v>
      </c>
      <c r="D34" s="24" t="s">
        <v>250</v>
      </c>
      <c r="E34" s="25" t="s">
        <v>136</v>
      </c>
      <c r="F34" s="24" t="s">
        <v>5</v>
      </c>
      <c r="G34" s="32">
        <v>2264088</v>
      </c>
      <c r="H34" s="28">
        <v>7091</v>
      </c>
      <c r="I34" s="28">
        <v>7091</v>
      </c>
      <c r="J34" s="29">
        <f t="shared" si="0"/>
        <v>3.1319454014154926E-3</v>
      </c>
    </row>
    <row r="35" spans="1:10" ht="25.5" customHeight="1" x14ac:dyDescent="0.25">
      <c r="A35" s="26" t="s">
        <v>30</v>
      </c>
      <c r="B35" s="26">
        <v>30079953</v>
      </c>
      <c r="C35" s="24">
        <v>33</v>
      </c>
      <c r="D35" s="24" t="s">
        <v>250</v>
      </c>
      <c r="E35" s="25" t="s">
        <v>139</v>
      </c>
      <c r="F35" s="24" t="s">
        <v>5</v>
      </c>
      <c r="G35" s="32">
        <v>1860619</v>
      </c>
      <c r="H35" s="28">
        <v>5454</v>
      </c>
      <c r="I35" s="28">
        <v>5454</v>
      </c>
      <c r="J35" s="29">
        <f t="shared" si="0"/>
        <v>2.9312825462923897E-3</v>
      </c>
    </row>
    <row r="36" spans="1:10" ht="25.5" customHeight="1" x14ac:dyDescent="0.25">
      <c r="A36" s="26" t="s">
        <v>219</v>
      </c>
      <c r="B36" s="26">
        <v>30168673</v>
      </c>
      <c r="C36" s="24">
        <v>33</v>
      </c>
      <c r="D36" s="24" t="s">
        <v>250</v>
      </c>
      <c r="E36" s="25" t="s">
        <v>218</v>
      </c>
      <c r="F36" s="24" t="s">
        <v>5</v>
      </c>
      <c r="G36" s="27">
        <v>124252</v>
      </c>
      <c r="H36" s="28">
        <v>70751.737999999998</v>
      </c>
      <c r="I36" s="28">
        <v>124251.738</v>
      </c>
      <c r="J36" s="29">
        <f t="shared" si="0"/>
        <v>0.9999978913820301</v>
      </c>
    </row>
    <row r="37" spans="1:10" ht="18" customHeight="1" x14ac:dyDescent="0.25"/>
  </sheetData>
  <mergeCells count="2">
    <mergeCell ref="B1:J1"/>
    <mergeCell ref="A8:F8"/>
  </mergeCells>
  <pageMargins left="0.51181102362204722" right="0.51181102362204722" top="0.55118110236220474" bottom="0.55118110236220474" header="0.31496062992125984" footer="0.31496062992125984"/>
  <pageSetup scale="79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W259"/>
  <sheetViews>
    <sheetView zoomScale="90" zoomScaleNormal="90" workbookViewId="0">
      <selection activeCell="E295" sqref="E295"/>
    </sheetView>
  </sheetViews>
  <sheetFormatPr baseColWidth="10" defaultRowHeight="12" x14ac:dyDescent="0.2"/>
  <cols>
    <col min="1" max="1" width="10.140625" style="19" customWidth="1"/>
    <col min="2" max="2" width="8.42578125" style="18" customWidth="1"/>
    <col min="3" max="3" width="8.28515625" style="18" customWidth="1"/>
    <col min="4" max="4" width="11.42578125" style="42"/>
    <col min="5" max="5" width="42.7109375" style="18" customWidth="1"/>
    <col min="6" max="6" width="12.7109375" style="18" customWidth="1"/>
    <col min="7" max="7" width="11.42578125" style="18"/>
    <col min="8" max="19" width="9.85546875" style="18" customWidth="1"/>
    <col min="20" max="21" width="11.42578125" style="18"/>
    <col min="22" max="22" width="11.42578125" style="45"/>
    <col min="23" max="16384" width="11.42578125" style="18"/>
  </cols>
  <sheetData>
    <row r="1" spans="1:22" ht="36" x14ac:dyDescent="0.2">
      <c r="A1" s="36" t="s">
        <v>0</v>
      </c>
      <c r="B1" s="36" t="s">
        <v>309</v>
      </c>
      <c r="C1" s="37" t="s">
        <v>234</v>
      </c>
      <c r="D1" s="41" t="s">
        <v>1</v>
      </c>
      <c r="E1" s="36" t="s">
        <v>2</v>
      </c>
      <c r="F1" s="36" t="s">
        <v>3</v>
      </c>
      <c r="G1" s="36" t="s">
        <v>4</v>
      </c>
      <c r="H1" s="36" t="s">
        <v>235</v>
      </c>
      <c r="I1" s="36" t="s">
        <v>236</v>
      </c>
      <c r="J1" s="36" t="s">
        <v>237</v>
      </c>
      <c r="K1" s="36" t="s">
        <v>238</v>
      </c>
      <c r="L1" s="36" t="s">
        <v>239</v>
      </c>
      <c r="M1" s="36" t="s">
        <v>240</v>
      </c>
      <c r="N1" s="36" t="s">
        <v>241</v>
      </c>
      <c r="O1" s="36" t="s">
        <v>242</v>
      </c>
      <c r="P1" s="36" t="s">
        <v>243</v>
      </c>
      <c r="Q1" s="36" t="s">
        <v>244</v>
      </c>
      <c r="R1" s="36" t="s">
        <v>245</v>
      </c>
      <c r="S1" s="36" t="s">
        <v>246</v>
      </c>
      <c r="T1" s="36" t="s">
        <v>247</v>
      </c>
      <c r="U1" s="36" t="s">
        <v>248</v>
      </c>
      <c r="V1" s="43" t="s">
        <v>249</v>
      </c>
    </row>
    <row r="2" spans="1:22" ht="22.5" hidden="1" customHeight="1" x14ac:dyDescent="0.2">
      <c r="A2" s="40">
        <v>2403001</v>
      </c>
      <c r="B2" s="40">
        <v>24</v>
      </c>
      <c r="C2" s="39" t="s">
        <v>250</v>
      </c>
      <c r="D2" s="5" t="s">
        <v>5</v>
      </c>
      <c r="E2" s="1" t="s">
        <v>6</v>
      </c>
      <c r="F2" s="40" t="s">
        <v>7</v>
      </c>
      <c r="G2" s="2">
        <v>392961</v>
      </c>
      <c r="H2" s="3">
        <v>80000</v>
      </c>
      <c r="I2" s="3">
        <v>93405.554999999993</v>
      </c>
      <c r="J2" s="3"/>
      <c r="K2" s="3"/>
      <c r="L2" s="3"/>
      <c r="M2" s="3"/>
      <c r="N2" s="3"/>
      <c r="O2" s="3"/>
      <c r="P2" s="3"/>
      <c r="Q2" s="3"/>
      <c r="R2" s="35">
        <v>3520.8670000000002</v>
      </c>
      <c r="S2" s="35">
        <v>214373.84</v>
      </c>
      <c r="T2" s="3">
        <f>SUM(H2:S2)</f>
        <v>391300.26199999999</v>
      </c>
      <c r="U2" s="20">
        <v>391300.26199999999</v>
      </c>
      <c r="V2" s="44">
        <f t="shared" ref="V2:V65" si="0">U2/G2</f>
        <v>0.99577378416687656</v>
      </c>
    </row>
    <row r="3" spans="1:22" ht="22.5" hidden="1" customHeight="1" x14ac:dyDescent="0.2">
      <c r="A3" s="40">
        <v>2403003</v>
      </c>
      <c r="B3" s="40">
        <v>24</v>
      </c>
      <c r="C3" s="39" t="s">
        <v>250</v>
      </c>
      <c r="D3" s="5" t="s">
        <v>5</v>
      </c>
      <c r="E3" s="1" t="s">
        <v>8</v>
      </c>
      <c r="F3" s="40" t="s">
        <v>7</v>
      </c>
      <c r="G3" s="2">
        <v>123666</v>
      </c>
      <c r="H3" s="3"/>
      <c r="I3" s="3"/>
      <c r="J3" s="3"/>
      <c r="K3" s="3"/>
      <c r="L3" s="3"/>
      <c r="M3" s="3"/>
      <c r="N3" s="3"/>
      <c r="O3" s="3"/>
      <c r="P3" s="3"/>
      <c r="Q3" s="3"/>
      <c r="R3" s="35">
        <v>40983.445</v>
      </c>
      <c r="S3" s="35">
        <v>81488.088000000003</v>
      </c>
      <c r="T3" s="3">
        <f>SUM(H3:S3)</f>
        <v>122471.533</v>
      </c>
      <c r="U3" s="20">
        <v>122471.533</v>
      </c>
      <c r="V3" s="44">
        <f t="shared" si="0"/>
        <v>0.99034118512768254</v>
      </c>
    </row>
    <row r="4" spans="1:22" ht="22.5" hidden="1" customHeight="1" x14ac:dyDescent="0.2">
      <c r="A4" s="40">
        <v>2403005</v>
      </c>
      <c r="B4" s="40">
        <v>24</v>
      </c>
      <c r="C4" s="39" t="s">
        <v>250</v>
      </c>
      <c r="D4" s="5" t="s">
        <v>5</v>
      </c>
      <c r="E4" s="1" t="s">
        <v>9</v>
      </c>
      <c r="F4" s="40" t="s">
        <v>7</v>
      </c>
      <c r="G4" s="2">
        <v>131199</v>
      </c>
      <c r="H4" s="3"/>
      <c r="I4" s="3"/>
      <c r="J4" s="3"/>
      <c r="K4" s="3"/>
      <c r="L4" s="3"/>
      <c r="M4" s="3"/>
      <c r="N4" s="3"/>
      <c r="O4" s="3"/>
      <c r="P4" s="3"/>
      <c r="Q4" s="3">
        <v>1566.816</v>
      </c>
      <c r="R4" s="35">
        <v>19277.008999999998</v>
      </c>
      <c r="S4" s="35">
        <v>110304.508</v>
      </c>
      <c r="T4" s="3">
        <f t="shared" ref="T4:T67" si="1">SUM(H4:S4)</f>
        <v>131148.33299999998</v>
      </c>
      <c r="U4" s="20">
        <v>131148.33299999998</v>
      </c>
      <c r="V4" s="44">
        <f t="shared" si="0"/>
        <v>0.99961381565408258</v>
      </c>
    </row>
    <row r="5" spans="1:22" ht="22.5" hidden="1" customHeight="1" x14ac:dyDescent="0.2">
      <c r="A5" s="40">
        <v>2401001</v>
      </c>
      <c r="B5" s="40">
        <v>24</v>
      </c>
      <c r="C5" s="39" t="s">
        <v>251</v>
      </c>
      <c r="D5" s="5" t="s">
        <v>5</v>
      </c>
      <c r="E5" s="1" t="s">
        <v>10</v>
      </c>
      <c r="F5" s="40" t="s">
        <v>7</v>
      </c>
      <c r="G5" s="2">
        <v>651146</v>
      </c>
      <c r="H5" s="3">
        <v>110000</v>
      </c>
      <c r="I5" s="3">
        <v>21000</v>
      </c>
      <c r="J5" s="3"/>
      <c r="K5" s="3"/>
      <c r="L5" s="3">
        <v>8127.8</v>
      </c>
      <c r="M5" s="3">
        <v>65207.347999999998</v>
      </c>
      <c r="N5" s="3">
        <v>95499.714999999997</v>
      </c>
      <c r="O5" s="3">
        <v>291104.55</v>
      </c>
      <c r="P5" s="3">
        <v>30692.123</v>
      </c>
      <c r="Q5" s="3"/>
      <c r="R5" s="35">
        <v>7700</v>
      </c>
      <c r="S5" s="35">
        <v>21814.464</v>
      </c>
      <c r="T5" s="3">
        <f t="shared" si="1"/>
        <v>651146</v>
      </c>
      <c r="U5" s="20">
        <v>651146</v>
      </c>
      <c r="V5" s="44">
        <f t="shared" si="0"/>
        <v>1</v>
      </c>
    </row>
    <row r="6" spans="1:22" ht="22.5" hidden="1" customHeight="1" x14ac:dyDescent="0.2">
      <c r="A6" s="40">
        <v>2401003</v>
      </c>
      <c r="B6" s="40">
        <v>24</v>
      </c>
      <c r="C6" s="39" t="s">
        <v>251</v>
      </c>
      <c r="D6" s="5" t="s">
        <v>5</v>
      </c>
      <c r="E6" s="1" t="s">
        <v>11</v>
      </c>
      <c r="F6" s="40" t="s">
        <v>7</v>
      </c>
      <c r="G6" s="2">
        <v>657770</v>
      </c>
      <c r="H6" s="3"/>
      <c r="I6" s="3"/>
      <c r="J6" s="3"/>
      <c r="K6" s="3"/>
      <c r="L6" s="3"/>
      <c r="M6" s="3"/>
      <c r="N6" s="3">
        <v>2353.9090000000001</v>
      </c>
      <c r="O6" s="3">
        <v>358953.00099999999</v>
      </c>
      <c r="P6" s="3">
        <v>67700.86</v>
      </c>
      <c r="Q6" s="3">
        <v>29939.88</v>
      </c>
      <c r="R6" s="35">
        <v>6621.09</v>
      </c>
      <c r="S6" s="35">
        <v>192200.32199999999</v>
      </c>
      <c r="T6" s="3">
        <f t="shared" si="1"/>
        <v>657769.06199999992</v>
      </c>
      <c r="U6" s="20">
        <v>657769.06199999992</v>
      </c>
      <c r="V6" s="44">
        <f t="shared" si="0"/>
        <v>0.99999857396962455</v>
      </c>
    </row>
    <row r="7" spans="1:22" ht="22.5" hidden="1" customHeight="1" x14ac:dyDescent="0.2">
      <c r="A7" s="40">
        <v>2401005</v>
      </c>
      <c r="B7" s="40">
        <v>24</v>
      </c>
      <c r="C7" s="39" t="s">
        <v>251</v>
      </c>
      <c r="D7" s="5" t="s">
        <v>5</v>
      </c>
      <c r="E7" s="1" t="s">
        <v>12</v>
      </c>
      <c r="F7" s="40" t="s">
        <v>7</v>
      </c>
      <c r="G7" s="2">
        <v>359926</v>
      </c>
      <c r="H7" s="3"/>
      <c r="I7" s="3"/>
      <c r="J7" s="3"/>
      <c r="K7" s="3">
        <v>7662.22</v>
      </c>
      <c r="L7" s="3"/>
      <c r="M7" s="3"/>
      <c r="N7" s="3"/>
      <c r="O7" s="3">
        <v>336594.33899999998</v>
      </c>
      <c r="P7" s="3">
        <v>15669.01</v>
      </c>
      <c r="Q7" s="3"/>
      <c r="R7" s="35"/>
      <c r="S7" s="35"/>
      <c r="T7" s="3">
        <f t="shared" si="1"/>
        <v>359925.56899999996</v>
      </c>
      <c r="U7" s="20">
        <v>359925.56899999996</v>
      </c>
      <c r="V7" s="44">
        <f t="shared" si="0"/>
        <v>0.99999880253163143</v>
      </c>
    </row>
    <row r="8" spans="1:22" ht="22.5" hidden="1" customHeight="1" x14ac:dyDescent="0.2">
      <c r="A8" s="40">
        <v>2401017</v>
      </c>
      <c r="B8" s="40">
        <v>24</v>
      </c>
      <c r="C8" s="39" t="s">
        <v>251</v>
      </c>
      <c r="D8" s="5" t="s">
        <v>5</v>
      </c>
      <c r="E8" s="1" t="s">
        <v>13</v>
      </c>
      <c r="F8" s="40" t="s">
        <v>7</v>
      </c>
      <c r="G8" s="2">
        <v>800730</v>
      </c>
      <c r="H8" s="3"/>
      <c r="I8" s="3"/>
      <c r="J8" s="3"/>
      <c r="K8" s="3"/>
      <c r="L8" s="3"/>
      <c r="M8" s="3">
        <v>12687.375</v>
      </c>
      <c r="N8" s="3">
        <v>53322.81</v>
      </c>
      <c r="O8" s="3">
        <v>38934.663</v>
      </c>
      <c r="P8" s="3">
        <v>338075.72100000002</v>
      </c>
      <c r="Q8" s="3">
        <v>183905.28899999999</v>
      </c>
      <c r="R8" s="35">
        <v>73720.903000000006</v>
      </c>
      <c r="S8" s="35">
        <v>100082.89599999999</v>
      </c>
      <c r="T8" s="3">
        <f t="shared" si="1"/>
        <v>800729.65700000001</v>
      </c>
      <c r="U8" s="20">
        <v>800729.65700000001</v>
      </c>
      <c r="V8" s="44">
        <f t="shared" si="0"/>
        <v>0.99999957164087772</v>
      </c>
    </row>
    <row r="9" spans="1:22" ht="22.5" hidden="1" customHeight="1" x14ac:dyDescent="0.2">
      <c r="A9" s="4">
        <v>2401002</v>
      </c>
      <c r="B9" s="40">
        <v>24</v>
      </c>
      <c r="C9" s="39" t="s">
        <v>251</v>
      </c>
      <c r="D9" s="5" t="s">
        <v>5</v>
      </c>
      <c r="E9" s="1" t="s">
        <v>14</v>
      </c>
      <c r="F9" s="40" t="s">
        <v>7</v>
      </c>
      <c r="G9" s="2">
        <v>2264158</v>
      </c>
      <c r="H9" s="3"/>
      <c r="I9" s="3"/>
      <c r="J9" s="3"/>
      <c r="K9" s="3"/>
      <c r="L9" s="3"/>
      <c r="M9" s="3"/>
      <c r="N9" s="3"/>
      <c r="O9" s="3"/>
      <c r="P9" s="3"/>
      <c r="Q9" s="3">
        <v>293550.08600000001</v>
      </c>
      <c r="R9" s="35"/>
      <c r="S9" s="35"/>
      <c r="T9" s="3">
        <f t="shared" si="1"/>
        <v>293550.08600000001</v>
      </c>
      <c r="U9" s="20">
        <v>1729388.1749999998</v>
      </c>
      <c r="V9" s="44">
        <f t="shared" si="0"/>
        <v>0.76381073008155786</v>
      </c>
    </row>
    <row r="10" spans="1:22" ht="22.5" hidden="1" customHeight="1" x14ac:dyDescent="0.2">
      <c r="A10" s="4">
        <v>20169592</v>
      </c>
      <c r="B10" s="4">
        <v>31</v>
      </c>
      <c r="C10" s="38" t="s">
        <v>252</v>
      </c>
      <c r="D10" s="5" t="s">
        <v>5</v>
      </c>
      <c r="E10" s="1" t="s">
        <v>15</v>
      </c>
      <c r="F10" s="40" t="s">
        <v>233</v>
      </c>
      <c r="G10" s="2">
        <v>3479478.1979999999</v>
      </c>
      <c r="H10" s="3"/>
      <c r="I10" s="3">
        <v>900.27599999999995</v>
      </c>
      <c r="J10" s="3"/>
      <c r="K10" s="3"/>
      <c r="L10" s="3"/>
      <c r="M10" s="3"/>
      <c r="N10" s="3"/>
      <c r="O10" s="3"/>
      <c r="P10" s="3"/>
      <c r="Q10" s="3"/>
      <c r="R10" s="35"/>
      <c r="S10" s="35"/>
      <c r="T10" s="3">
        <f t="shared" si="1"/>
        <v>900.27599999999995</v>
      </c>
      <c r="U10" s="20">
        <v>3471815.4499999997</v>
      </c>
      <c r="V10" s="44">
        <f t="shared" si="0"/>
        <v>0.99779773070444744</v>
      </c>
    </row>
    <row r="11" spans="1:22" ht="22.5" hidden="1" customHeight="1" x14ac:dyDescent="0.2">
      <c r="A11" s="4">
        <v>20187676</v>
      </c>
      <c r="B11" s="4">
        <v>31</v>
      </c>
      <c r="C11" s="38" t="s">
        <v>252</v>
      </c>
      <c r="D11" s="5" t="s">
        <v>5</v>
      </c>
      <c r="E11" s="1" t="s">
        <v>16</v>
      </c>
      <c r="F11" s="40" t="s">
        <v>17</v>
      </c>
      <c r="G11" s="2">
        <v>1935898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5">
        <v>11231.6</v>
      </c>
      <c r="S11" s="35"/>
      <c r="T11" s="3">
        <f t="shared" si="1"/>
        <v>11231.6</v>
      </c>
      <c r="U11" s="20">
        <v>1912162.254</v>
      </c>
      <c r="V11" s="44">
        <f t="shared" si="0"/>
        <v>0.98773915464554429</v>
      </c>
    </row>
    <row r="12" spans="1:22" ht="22.5" hidden="1" customHeight="1" x14ac:dyDescent="0.2">
      <c r="A12" s="4">
        <v>30068424</v>
      </c>
      <c r="B12" s="4">
        <v>31</v>
      </c>
      <c r="C12" s="38" t="s">
        <v>252</v>
      </c>
      <c r="D12" s="5" t="s">
        <v>5</v>
      </c>
      <c r="E12" s="1" t="s">
        <v>260</v>
      </c>
      <c r="F12" s="40" t="s">
        <v>28</v>
      </c>
      <c r="G12" s="2">
        <v>1198181.1040000001</v>
      </c>
      <c r="H12" s="3"/>
      <c r="I12" s="3"/>
      <c r="J12" s="3">
        <v>6670.7489999999998</v>
      </c>
      <c r="K12" s="3"/>
      <c r="L12" s="3"/>
      <c r="M12" s="3"/>
      <c r="N12" s="3"/>
      <c r="O12" s="3"/>
      <c r="P12" s="3"/>
      <c r="Q12" s="3"/>
      <c r="R12" s="35"/>
      <c r="S12" s="35"/>
      <c r="T12" s="3">
        <f t="shared" si="1"/>
        <v>6670.7489999999998</v>
      </c>
      <c r="U12" s="20">
        <v>1198180.4410000001</v>
      </c>
      <c r="V12" s="44">
        <f t="shared" si="0"/>
        <v>0.99999944666127871</v>
      </c>
    </row>
    <row r="13" spans="1:22" ht="22.5" hidden="1" customHeight="1" x14ac:dyDescent="0.2">
      <c r="A13" s="4">
        <v>30081584</v>
      </c>
      <c r="B13" s="4">
        <v>31</v>
      </c>
      <c r="C13" s="38" t="s">
        <v>252</v>
      </c>
      <c r="D13" s="5" t="s">
        <v>5</v>
      </c>
      <c r="E13" s="1" t="s">
        <v>261</v>
      </c>
      <c r="F13" s="40" t="s">
        <v>25</v>
      </c>
      <c r="G13" s="2">
        <v>851258.31299999997</v>
      </c>
      <c r="H13" s="3"/>
      <c r="I13" s="3">
        <v>9993.7389999999996</v>
      </c>
      <c r="J13" s="3"/>
      <c r="K13" s="3"/>
      <c r="L13" s="3"/>
      <c r="M13" s="3"/>
      <c r="N13" s="3"/>
      <c r="O13" s="3"/>
      <c r="P13" s="3"/>
      <c r="Q13" s="3"/>
      <c r="R13" s="35"/>
      <c r="S13" s="35"/>
      <c r="T13" s="3">
        <f t="shared" si="1"/>
        <v>9993.7389999999996</v>
      </c>
      <c r="U13" s="20">
        <v>851258.31299999997</v>
      </c>
      <c r="V13" s="44">
        <f t="shared" si="0"/>
        <v>1</v>
      </c>
    </row>
    <row r="14" spans="1:22" ht="22.5" hidden="1" customHeight="1" x14ac:dyDescent="0.2">
      <c r="A14" s="4">
        <v>30087718</v>
      </c>
      <c r="B14" s="4">
        <v>31</v>
      </c>
      <c r="C14" s="38" t="s">
        <v>252</v>
      </c>
      <c r="D14" s="5" t="s">
        <v>5</v>
      </c>
      <c r="E14" s="1" t="s">
        <v>18</v>
      </c>
      <c r="F14" s="40" t="s">
        <v>19</v>
      </c>
      <c r="G14" s="2">
        <v>2077177.2390000001</v>
      </c>
      <c r="H14" s="3">
        <v>1850</v>
      </c>
      <c r="I14" s="3">
        <v>1850</v>
      </c>
      <c r="J14" s="3">
        <v>1850</v>
      </c>
      <c r="K14" s="3">
        <v>1850</v>
      </c>
      <c r="L14" s="3">
        <v>1850</v>
      </c>
      <c r="M14" s="3"/>
      <c r="N14" s="3">
        <v>3700</v>
      </c>
      <c r="O14" s="3"/>
      <c r="P14" s="3">
        <v>6714.9250000000002</v>
      </c>
      <c r="Q14" s="3">
        <v>13000</v>
      </c>
      <c r="R14" s="35"/>
      <c r="S14" s="35"/>
      <c r="T14" s="3">
        <f t="shared" si="1"/>
        <v>32664.924999999999</v>
      </c>
      <c r="U14" s="20">
        <v>658807.27600000007</v>
      </c>
      <c r="V14" s="44">
        <f t="shared" si="0"/>
        <v>0.31716469044170958</v>
      </c>
    </row>
    <row r="15" spans="1:22" ht="22.5" hidden="1" customHeight="1" x14ac:dyDescent="0.2">
      <c r="A15" s="4">
        <v>30072038</v>
      </c>
      <c r="B15" s="4">
        <v>31</v>
      </c>
      <c r="C15" s="38" t="s">
        <v>252</v>
      </c>
      <c r="D15" s="5" t="s">
        <v>5</v>
      </c>
      <c r="E15" s="1" t="s">
        <v>20</v>
      </c>
      <c r="F15" s="40" t="s">
        <v>19</v>
      </c>
      <c r="G15" s="2">
        <v>718661</v>
      </c>
      <c r="H15" s="3"/>
      <c r="I15" s="3"/>
      <c r="J15" s="3"/>
      <c r="K15" s="3">
        <v>83656.813999999998</v>
      </c>
      <c r="L15" s="3">
        <v>45711.684999999998</v>
      </c>
      <c r="M15" s="3">
        <v>55556.459000000003</v>
      </c>
      <c r="N15" s="3">
        <v>28774.853999999999</v>
      </c>
      <c r="O15" s="3">
        <v>30911.691999999999</v>
      </c>
      <c r="P15" s="3">
        <v>52468.925999999999</v>
      </c>
      <c r="Q15" s="3">
        <v>34199.366999999998</v>
      </c>
      <c r="R15" s="35">
        <v>59207.353999999999</v>
      </c>
      <c r="S15" s="35">
        <v>42896.114999999998</v>
      </c>
      <c r="T15" s="3">
        <f t="shared" si="1"/>
        <v>433383.266</v>
      </c>
      <c r="U15" s="20">
        <v>445566.266</v>
      </c>
      <c r="V15" s="44">
        <f t="shared" si="0"/>
        <v>0.61999505469198968</v>
      </c>
    </row>
    <row r="16" spans="1:22" ht="22.5" hidden="1" customHeight="1" x14ac:dyDescent="0.2">
      <c r="A16" s="4">
        <v>30093615</v>
      </c>
      <c r="B16" s="4">
        <v>31</v>
      </c>
      <c r="C16" s="38" t="s">
        <v>252</v>
      </c>
      <c r="D16" s="5" t="s">
        <v>5</v>
      </c>
      <c r="E16" s="1" t="s">
        <v>21</v>
      </c>
      <c r="F16" s="40" t="s">
        <v>19</v>
      </c>
      <c r="G16" s="2">
        <v>16916</v>
      </c>
      <c r="H16" s="3"/>
      <c r="I16" s="3"/>
      <c r="J16" s="3"/>
      <c r="K16" s="3"/>
      <c r="L16" s="3"/>
      <c r="M16" s="3"/>
      <c r="N16" s="3">
        <v>16916</v>
      </c>
      <c r="O16" s="3"/>
      <c r="P16" s="3"/>
      <c r="Q16" s="3"/>
      <c r="R16" s="35"/>
      <c r="S16" s="35"/>
      <c r="T16" s="3">
        <f t="shared" si="1"/>
        <v>16916</v>
      </c>
      <c r="U16" s="20">
        <v>16916</v>
      </c>
      <c r="V16" s="44">
        <f t="shared" si="0"/>
        <v>1</v>
      </c>
    </row>
    <row r="17" spans="1:23" ht="22.5" hidden="1" customHeight="1" x14ac:dyDescent="0.2">
      <c r="A17" s="4">
        <v>30060413</v>
      </c>
      <c r="B17" s="4">
        <v>31</v>
      </c>
      <c r="C17" s="38" t="s">
        <v>252</v>
      </c>
      <c r="D17" s="5" t="s">
        <v>5</v>
      </c>
      <c r="E17" s="1" t="s">
        <v>262</v>
      </c>
      <c r="F17" s="40" t="s">
        <v>30</v>
      </c>
      <c r="G17" s="2">
        <v>174331</v>
      </c>
      <c r="H17" s="3"/>
      <c r="I17" s="3">
        <v>174330.94399999999</v>
      </c>
      <c r="J17" s="3"/>
      <c r="K17" s="3"/>
      <c r="L17" s="3"/>
      <c r="M17" s="3"/>
      <c r="N17" s="3"/>
      <c r="O17" s="3"/>
      <c r="P17" s="3"/>
      <c r="Q17" s="3"/>
      <c r="R17" s="35"/>
      <c r="S17" s="35"/>
      <c r="T17" s="3">
        <f t="shared" si="1"/>
        <v>174330.94399999999</v>
      </c>
      <c r="U17" s="20">
        <v>174330.94399999999</v>
      </c>
      <c r="V17" s="44">
        <f t="shared" si="0"/>
        <v>0.99999967877199114</v>
      </c>
    </row>
    <row r="18" spans="1:23" ht="22.5" hidden="1" customHeight="1" x14ac:dyDescent="0.2">
      <c r="A18" s="4">
        <v>20133773</v>
      </c>
      <c r="B18" s="4">
        <v>31</v>
      </c>
      <c r="C18" s="38" t="s">
        <v>252</v>
      </c>
      <c r="D18" s="5" t="s">
        <v>50</v>
      </c>
      <c r="E18" s="1" t="s">
        <v>263</v>
      </c>
      <c r="F18" s="40" t="s">
        <v>36</v>
      </c>
      <c r="G18" s="2">
        <v>889475.6</v>
      </c>
      <c r="H18" s="3">
        <v>278130.39199999999</v>
      </c>
      <c r="I18" s="3"/>
      <c r="J18" s="3"/>
      <c r="K18" s="3"/>
      <c r="L18" s="3"/>
      <c r="M18" s="3"/>
      <c r="N18" s="3"/>
      <c r="O18" s="3"/>
      <c r="P18" s="3"/>
      <c r="Q18" s="3"/>
      <c r="R18" s="35"/>
      <c r="S18" s="35"/>
      <c r="T18" s="3">
        <f t="shared" si="1"/>
        <v>278130.39199999999</v>
      </c>
      <c r="U18" s="20">
        <v>889475.6</v>
      </c>
      <c r="V18" s="44">
        <f t="shared" si="0"/>
        <v>1</v>
      </c>
    </row>
    <row r="19" spans="1:23" ht="22.5" hidden="1" customHeight="1" x14ac:dyDescent="0.2">
      <c r="A19" s="4">
        <v>20159757</v>
      </c>
      <c r="B19" s="4">
        <v>31</v>
      </c>
      <c r="C19" s="38" t="s">
        <v>252</v>
      </c>
      <c r="D19" s="5" t="s">
        <v>5</v>
      </c>
      <c r="E19" s="1" t="s">
        <v>264</v>
      </c>
      <c r="F19" s="40" t="s">
        <v>56</v>
      </c>
      <c r="G19" s="2">
        <v>170024.25599999996</v>
      </c>
      <c r="H19" s="3">
        <v>907.33399999999995</v>
      </c>
      <c r="I19" s="3">
        <v>286.08999999999997</v>
      </c>
      <c r="J19" s="3"/>
      <c r="K19" s="3"/>
      <c r="L19" s="3">
        <v>87.745000000000005</v>
      </c>
      <c r="M19" s="3"/>
      <c r="N19" s="3">
        <v>129.10400000000001</v>
      </c>
      <c r="O19" s="3"/>
      <c r="P19" s="3"/>
      <c r="Q19" s="3"/>
      <c r="R19" s="35"/>
      <c r="S19" s="35"/>
      <c r="T19" s="3">
        <f t="shared" si="1"/>
        <v>1410.2729999999999</v>
      </c>
      <c r="U19" s="20">
        <v>170024.25599999996</v>
      </c>
      <c r="V19" s="44">
        <f t="shared" si="0"/>
        <v>1</v>
      </c>
    </row>
    <row r="20" spans="1:23" ht="22.5" hidden="1" customHeight="1" x14ac:dyDescent="0.2">
      <c r="A20" s="4">
        <v>30029625</v>
      </c>
      <c r="B20" s="4">
        <v>31</v>
      </c>
      <c r="C20" s="38" t="s">
        <v>252</v>
      </c>
      <c r="D20" s="5" t="s">
        <v>5</v>
      </c>
      <c r="E20" s="1" t="s">
        <v>265</v>
      </c>
      <c r="F20" s="40" t="s">
        <v>36</v>
      </c>
      <c r="G20" s="2">
        <v>1006551.4839999999</v>
      </c>
      <c r="H20" s="3"/>
      <c r="I20" s="3"/>
      <c r="J20" s="3">
        <v>26323.483</v>
      </c>
      <c r="K20" s="3"/>
      <c r="L20" s="3"/>
      <c r="M20" s="3"/>
      <c r="N20" s="3"/>
      <c r="O20" s="3"/>
      <c r="P20" s="3"/>
      <c r="Q20" s="3"/>
      <c r="R20" s="35"/>
      <c r="S20" s="35"/>
      <c r="T20" s="3">
        <f t="shared" si="1"/>
        <v>26323.483</v>
      </c>
      <c r="U20" s="20">
        <v>1006551.4839999999</v>
      </c>
      <c r="V20" s="44">
        <f t="shared" si="0"/>
        <v>1</v>
      </c>
    </row>
    <row r="21" spans="1:23" ht="22.5" hidden="1" customHeight="1" x14ac:dyDescent="0.2">
      <c r="A21" s="4">
        <v>30073683</v>
      </c>
      <c r="B21" s="4">
        <v>31</v>
      </c>
      <c r="C21" s="38" t="s">
        <v>252</v>
      </c>
      <c r="D21" s="5" t="s">
        <v>5</v>
      </c>
      <c r="E21" s="1" t="s">
        <v>266</v>
      </c>
      <c r="F21" s="40" t="s">
        <v>25</v>
      </c>
      <c r="G21" s="2">
        <v>449168.30600000004</v>
      </c>
      <c r="H21" s="3"/>
      <c r="I21" s="3"/>
      <c r="J21" s="3"/>
      <c r="K21" s="3">
        <v>11509.841</v>
      </c>
      <c r="L21" s="3"/>
      <c r="M21" s="3"/>
      <c r="N21" s="3"/>
      <c r="O21" s="3"/>
      <c r="P21" s="3"/>
      <c r="Q21" s="3"/>
      <c r="R21" s="35"/>
      <c r="S21" s="35"/>
      <c r="T21" s="3">
        <f t="shared" si="1"/>
        <v>11509.841</v>
      </c>
      <c r="U21" s="20">
        <v>449168.30600000004</v>
      </c>
      <c r="V21" s="44">
        <f t="shared" si="0"/>
        <v>1</v>
      </c>
    </row>
    <row r="22" spans="1:23" ht="22.5" hidden="1" customHeight="1" x14ac:dyDescent="0.2">
      <c r="A22" s="4">
        <v>30077629</v>
      </c>
      <c r="B22" s="4">
        <v>31</v>
      </c>
      <c r="C22" s="38" t="s">
        <v>252</v>
      </c>
      <c r="D22" s="5" t="s">
        <v>50</v>
      </c>
      <c r="E22" s="1" t="s">
        <v>267</v>
      </c>
      <c r="F22" s="40" t="s">
        <v>32</v>
      </c>
      <c r="G22" s="2">
        <v>18554</v>
      </c>
      <c r="H22" s="3">
        <v>6360</v>
      </c>
      <c r="I22" s="3"/>
      <c r="J22" s="3"/>
      <c r="K22" s="3"/>
      <c r="L22" s="3"/>
      <c r="M22" s="3"/>
      <c r="N22" s="3"/>
      <c r="O22" s="3"/>
      <c r="P22" s="3"/>
      <c r="Q22" s="3"/>
      <c r="R22" s="35"/>
      <c r="S22" s="35"/>
      <c r="T22" s="3">
        <f t="shared" si="1"/>
        <v>6360</v>
      </c>
      <c r="U22" s="20">
        <v>18554</v>
      </c>
      <c r="V22" s="44">
        <f t="shared" si="0"/>
        <v>1</v>
      </c>
    </row>
    <row r="23" spans="1:23" ht="22.5" hidden="1" customHeight="1" x14ac:dyDescent="0.2">
      <c r="A23" s="4">
        <v>30039050</v>
      </c>
      <c r="B23" s="4">
        <v>33</v>
      </c>
      <c r="C23" s="38" t="s">
        <v>250</v>
      </c>
      <c r="D23" s="5" t="s">
        <v>5</v>
      </c>
      <c r="E23" s="1" t="s">
        <v>268</v>
      </c>
      <c r="F23" s="40" t="s">
        <v>23</v>
      </c>
      <c r="G23" s="2">
        <v>860814</v>
      </c>
      <c r="H23" s="3"/>
      <c r="I23" s="3"/>
      <c r="J23" s="3">
        <v>6142.4859999999999</v>
      </c>
      <c r="K23" s="3"/>
      <c r="L23" s="3"/>
      <c r="M23" s="3"/>
      <c r="N23" s="3"/>
      <c r="O23" s="3"/>
      <c r="P23" s="3"/>
      <c r="Q23" s="3"/>
      <c r="R23" s="35"/>
      <c r="S23" s="35"/>
      <c r="T23" s="3">
        <f t="shared" si="1"/>
        <v>6142.4859999999999</v>
      </c>
      <c r="U23" s="20">
        <v>860812.77</v>
      </c>
      <c r="V23" s="44">
        <f t="shared" si="0"/>
        <v>0.99999857111989354</v>
      </c>
    </row>
    <row r="24" spans="1:23" ht="22.5" hidden="1" customHeight="1" x14ac:dyDescent="0.2">
      <c r="A24" s="4">
        <v>30067611</v>
      </c>
      <c r="B24" s="4">
        <v>33</v>
      </c>
      <c r="C24" s="38" t="s">
        <v>250</v>
      </c>
      <c r="D24" s="5" t="s">
        <v>5</v>
      </c>
      <c r="E24" s="1" t="s">
        <v>269</v>
      </c>
      <c r="F24" s="40" t="s">
        <v>23</v>
      </c>
      <c r="G24" s="2">
        <v>1193801.4240000001</v>
      </c>
      <c r="H24" s="3"/>
      <c r="I24" s="3"/>
      <c r="J24" s="3">
        <v>24468.361000000001</v>
      </c>
      <c r="K24" s="3"/>
      <c r="L24" s="3"/>
      <c r="M24" s="3"/>
      <c r="N24" s="3"/>
      <c r="O24" s="3"/>
      <c r="P24" s="3"/>
      <c r="Q24" s="3"/>
      <c r="R24" s="35"/>
      <c r="S24" s="35"/>
      <c r="T24" s="3">
        <f t="shared" si="1"/>
        <v>24468.361000000001</v>
      </c>
      <c r="U24" s="20">
        <v>1193563.1980000003</v>
      </c>
      <c r="V24" s="44">
        <f t="shared" si="0"/>
        <v>0.99980044754913966</v>
      </c>
    </row>
    <row r="25" spans="1:23" ht="22.5" hidden="1" customHeight="1" x14ac:dyDescent="0.2">
      <c r="A25" s="4">
        <v>20191620</v>
      </c>
      <c r="B25" s="4">
        <v>31</v>
      </c>
      <c r="C25" s="38" t="s">
        <v>252</v>
      </c>
      <c r="D25" s="5" t="s">
        <v>5</v>
      </c>
      <c r="E25" s="1" t="s">
        <v>270</v>
      </c>
      <c r="F25" s="40" t="s">
        <v>25</v>
      </c>
      <c r="G25" s="2">
        <v>254422</v>
      </c>
      <c r="H25" s="3"/>
      <c r="I25" s="3"/>
      <c r="J25" s="3"/>
      <c r="K25" s="3">
        <v>2590.0949999999998</v>
      </c>
      <c r="L25" s="3"/>
      <c r="M25" s="3"/>
      <c r="N25" s="3"/>
      <c r="O25" s="3"/>
      <c r="P25" s="3"/>
      <c r="Q25" s="3"/>
      <c r="R25" s="35"/>
      <c r="S25" s="35"/>
      <c r="T25" s="3">
        <f t="shared" si="1"/>
        <v>2590.0949999999998</v>
      </c>
      <c r="U25" s="20">
        <v>254310.74099999998</v>
      </c>
      <c r="V25" s="44">
        <f t="shared" si="0"/>
        <v>0.99956269898043404</v>
      </c>
    </row>
    <row r="26" spans="1:23" ht="22.5" hidden="1" customHeight="1" x14ac:dyDescent="0.2">
      <c r="A26" s="4">
        <v>30035997</v>
      </c>
      <c r="B26" s="4">
        <v>31</v>
      </c>
      <c r="C26" s="38" t="s">
        <v>252</v>
      </c>
      <c r="D26" s="5" t="s">
        <v>5</v>
      </c>
      <c r="E26" s="1" t="s">
        <v>22</v>
      </c>
      <c r="F26" s="40" t="s">
        <v>23</v>
      </c>
      <c r="G26" s="2">
        <v>1319321.17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5">
        <v>15723.195</v>
      </c>
      <c r="S26" s="35"/>
      <c r="T26" s="3">
        <f t="shared" si="1"/>
        <v>15723.195</v>
      </c>
      <c r="U26" s="20">
        <v>1255314.8829999999</v>
      </c>
      <c r="V26" s="44">
        <f t="shared" si="0"/>
        <v>0.95148543928844864</v>
      </c>
    </row>
    <row r="27" spans="1:23" ht="22.5" hidden="1" customHeight="1" x14ac:dyDescent="0.2">
      <c r="A27" s="4">
        <v>30073116</v>
      </c>
      <c r="B27" s="4">
        <v>31</v>
      </c>
      <c r="C27" s="38" t="s">
        <v>252</v>
      </c>
      <c r="D27" s="5" t="s">
        <v>5</v>
      </c>
      <c r="E27" s="1" t="s">
        <v>24</v>
      </c>
      <c r="F27" s="40" t="s">
        <v>25</v>
      </c>
      <c r="G27" s="2">
        <v>228808.95800000001</v>
      </c>
      <c r="H27" s="3"/>
      <c r="I27" s="3"/>
      <c r="J27" s="3"/>
      <c r="K27" s="3"/>
      <c r="L27" s="3"/>
      <c r="M27" s="3"/>
      <c r="N27" s="3"/>
      <c r="O27" s="3">
        <v>273.65199999999999</v>
      </c>
      <c r="P27" s="3"/>
      <c r="Q27" s="3"/>
      <c r="R27" s="35"/>
      <c r="S27" s="35"/>
      <c r="T27" s="3">
        <f t="shared" si="1"/>
        <v>273.65199999999999</v>
      </c>
      <c r="U27" s="20">
        <v>216997.15000000002</v>
      </c>
      <c r="V27" s="44">
        <f t="shared" si="0"/>
        <v>0.94837698618425603</v>
      </c>
    </row>
    <row r="28" spans="1:23" ht="22.5" hidden="1" customHeight="1" x14ac:dyDescent="0.2">
      <c r="A28" s="4">
        <v>30062803</v>
      </c>
      <c r="B28" s="4">
        <v>31</v>
      </c>
      <c r="C28" s="38" t="s">
        <v>252</v>
      </c>
      <c r="D28" s="5" t="s">
        <v>5</v>
      </c>
      <c r="E28" s="1" t="s">
        <v>26</v>
      </c>
      <c r="F28" s="40" t="s">
        <v>25</v>
      </c>
      <c r="G28" s="2">
        <v>2332861.1920000007</v>
      </c>
      <c r="H28" s="3"/>
      <c r="I28" s="3"/>
      <c r="J28" s="3"/>
      <c r="K28" s="3"/>
      <c r="L28" s="3"/>
      <c r="M28" s="3"/>
      <c r="N28" s="3"/>
      <c r="O28" s="3"/>
      <c r="P28" s="3"/>
      <c r="Q28" s="3">
        <v>8371.7939999999999</v>
      </c>
      <c r="R28" s="35"/>
      <c r="S28" s="35"/>
      <c r="T28" s="3">
        <f t="shared" si="1"/>
        <v>8371.7939999999999</v>
      </c>
      <c r="U28" s="20">
        <v>2341232.986000001</v>
      </c>
      <c r="V28" s="44">
        <f t="shared" si="0"/>
        <v>1.0035886378618279</v>
      </c>
    </row>
    <row r="29" spans="1:23" ht="22.5" hidden="1" customHeight="1" x14ac:dyDescent="0.2">
      <c r="A29" s="4">
        <v>30073278</v>
      </c>
      <c r="B29" s="4">
        <v>31</v>
      </c>
      <c r="C29" s="38" t="s">
        <v>252</v>
      </c>
      <c r="D29" s="5" t="s">
        <v>5</v>
      </c>
      <c r="E29" s="1" t="s">
        <v>271</v>
      </c>
      <c r="F29" s="40" t="s">
        <v>25</v>
      </c>
      <c r="G29" s="2">
        <v>2689240.0779999997</v>
      </c>
      <c r="H29" s="3"/>
      <c r="I29" s="3">
        <v>1404.2</v>
      </c>
      <c r="J29" s="3"/>
      <c r="K29" s="3"/>
      <c r="L29" s="3"/>
      <c r="M29" s="3"/>
      <c r="N29" s="3"/>
      <c r="O29" s="3"/>
      <c r="P29" s="3"/>
      <c r="Q29" s="3"/>
      <c r="R29" s="35"/>
      <c r="S29" s="35"/>
      <c r="T29" s="3">
        <f t="shared" si="1"/>
        <v>1404.2</v>
      </c>
      <c r="U29" s="20">
        <v>2689240.0779999997</v>
      </c>
      <c r="V29" s="44">
        <f t="shared" si="0"/>
        <v>1</v>
      </c>
    </row>
    <row r="30" spans="1:23" ht="22.5" hidden="1" customHeight="1" x14ac:dyDescent="0.2">
      <c r="A30" s="4">
        <v>30062486</v>
      </c>
      <c r="B30" s="4">
        <v>31</v>
      </c>
      <c r="C30" s="38" t="s">
        <v>252</v>
      </c>
      <c r="D30" s="5" t="s">
        <v>5</v>
      </c>
      <c r="E30" s="1" t="s">
        <v>27</v>
      </c>
      <c r="F30" s="40" t="s">
        <v>28</v>
      </c>
      <c r="G30" s="2">
        <v>1071012.3019999999</v>
      </c>
      <c r="H30" s="3"/>
      <c r="I30" s="3"/>
      <c r="J30" s="3"/>
      <c r="K30" s="3">
        <v>4472.5619999999999</v>
      </c>
      <c r="L30" s="3">
        <v>909.41600000000005</v>
      </c>
      <c r="M30" s="3">
        <v>86.283000000000001</v>
      </c>
      <c r="N30" s="3"/>
      <c r="O30" s="3"/>
      <c r="P30" s="3">
        <v>2266.3629999999998</v>
      </c>
      <c r="Q30" s="3">
        <v>308.44200000000001</v>
      </c>
      <c r="R30" s="35">
        <v>77.968999999999994</v>
      </c>
      <c r="S30" s="35"/>
      <c r="T30" s="3">
        <f t="shared" si="1"/>
        <v>8121.0349999999999</v>
      </c>
      <c r="U30" s="20">
        <v>1074660.7750000001</v>
      </c>
      <c r="V30" s="44">
        <f t="shared" si="0"/>
        <v>1.0034065649789337</v>
      </c>
    </row>
    <row r="31" spans="1:23" ht="22.5" customHeight="1" x14ac:dyDescent="0.2">
      <c r="A31" s="4">
        <v>30063630</v>
      </c>
      <c r="B31" s="4">
        <v>31</v>
      </c>
      <c r="C31" s="38" t="s">
        <v>252</v>
      </c>
      <c r="D31" s="5" t="s">
        <v>5</v>
      </c>
      <c r="E31" s="1" t="s">
        <v>29</v>
      </c>
      <c r="F31" s="40" t="s">
        <v>30</v>
      </c>
      <c r="G31" s="2">
        <v>3720398.196</v>
      </c>
      <c r="H31" s="3"/>
      <c r="I31" s="3"/>
      <c r="J31" s="3">
        <v>72885.648000000001</v>
      </c>
      <c r="K31" s="3"/>
      <c r="L31" s="46">
        <f>28177.204-13779.129</f>
        <v>14398.075000000001</v>
      </c>
      <c r="M31" s="3">
        <v>87686.641000000003</v>
      </c>
      <c r="N31" s="3">
        <v>184049.05300000001</v>
      </c>
      <c r="O31" s="3">
        <v>89028.157000000007</v>
      </c>
      <c r="P31" s="3"/>
      <c r="Q31" s="3">
        <v>52139.519</v>
      </c>
      <c r="R31" s="35"/>
      <c r="S31" s="35">
        <v>24148.37</v>
      </c>
      <c r="T31" s="3">
        <f t="shared" si="1"/>
        <v>524335.46299999999</v>
      </c>
      <c r="U31" s="20">
        <v>3584526.6990000005</v>
      </c>
      <c r="V31" s="44">
        <f t="shared" si="0"/>
        <v>0.96347931327725023</v>
      </c>
      <c r="W31" s="18" t="s">
        <v>232</v>
      </c>
    </row>
    <row r="32" spans="1:23" ht="22.5" hidden="1" customHeight="1" x14ac:dyDescent="0.2">
      <c r="A32" s="4">
        <v>30083845</v>
      </c>
      <c r="B32" s="4">
        <v>31</v>
      </c>
      <c r="C32" s="38" t="s">
        <v>252</v>
      </c>
      <c r="D32" s="5" t="s">
        <v>5</v>
      </c>
      <c r="E32" s="1" t="s">
        <v>31</v>
      </c>
      <c r="F32" s="40" t="s">
        <v>32</v>
      </c>
      <c r="G32" s="2">
        <v>1916769</v>
      </c>
      <c r="H32" s="3"/>
      <c r="I32" s="3"/>
      <c r="J32" s="3"/>
      <c r="K32" s="3"/>
      <c r="L32" s="3"/>
      <c r="M32" s="3"/>
      <c r="N32" s="3"/>
      <c r="O32" s="3">
        <v>1917.9690000000001</v>
      </c>
      <c r="P32" s="3">
        <v>24999.807000000001</v>
      </c>
      <c r="Q32" s="3"/>
      <c r="R32" s="35"/>
      <c r="S32" s="35">
        <v>68598.574999999997</v>
      </c>
      <c r="T32" s="3">
        <f t="shared" si="1"/>
        <v>95516.350999999995</v>
      </c>
      <c r="U32" s="20">
        <v>1886763.9270000001</v>
      </c>
      <c r="V32" s="44">
        <f t="shared" si="0"/>
        <v>0.98434601509102038</v>
      </c>
    </row>
    <row r="33" spans="1:22" ht="22.5" hidden="1" customHeight="1" x14ac:dyDescent="0.2">
      <c r="A33" s="4">
        <v>30082411</v>
      </c>
      <c r="B33" s="4">
        <v>31</v>
      </c>
      <c r="C33" s="38" t="s">
        <v>252</v>
      </c>
      <c r="D33" s="5" t="s">
        <v>5</v>
      </c>
      <c r="E33" s="1" t="s">
        <v>33</v>
      </c>
      <c r="F33" s="40" t="s">
        <v>34</v>
      </c>
      <c r="G33" s="2">
        <v>2416922.4989999998</v>
      </c>
      <c r="H33" s="3"/>
      <c r="I33" s="3"/>
      <c r="J33" s="3">
        <v>2177.6999999999998</v>
      </c>
      <c r="K33" s="3"/>
      <c r="L33" s="3"/>
      <c r="M33" s="3"/>
      <c r="N33" s="3"/>
      <c r="O33" s="3"/>
      <c r="P33" s="3"/>
      <c r="Q33" s="3"/>
      <c r="R33" s="35"/>
      <c r="S33" s="35"/>
      <c r="T33" s="3">
        <f t="shared" si="1"/>
        <v>2177.6999999999998</v>
      </c>
      <c r="U33" s="20">
        <v>2419100.199</v>
      </c>
      <c r="V33" s="44">
        <f t="shared" si="0"/>
        <v>1.0009010218577141</v>
      </c>
    </row>
    <row r="34" spans="1:22" ht="22.5" hidden="1" customHeight="1" x14ac:dyDescent="0.2">
      <c r="A34" s="4">
        <v>30045318</v>
      </c>
      <c r="B34" s="4">
        <v>31</v>
      </c>
      <c r="C34" s="38" t="s">
        <v>252</v>
      </c>
      <c r="D34" s="5" t="s">
        <v>5</v>
      </c>
      <c r="E34" s="1" t="s">
        <v>35</v>
      </c>
      <c r="F34" s="40" t="s">
        <v>36</v>
      </c>
      <c r="G34" s="2">
        <v>4686501.5380000006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5"/>
      <c r="S34" s="35">
        <v>15255</v>
      </c>
      <c r="T34" s="3">
        <f t="shared" si="1"/>
        <v>15255</v>
      </c>
      <c r="U34" s="20">
        <v>15255</v>
      </c>
      <c r="V34" s="44">
        <f t="shared" si="0"/>
        <v>3.2550933518972415E-3</v>
      </c>
    </row>
    <row r="35" spans="1:22" ht="22.5" hidden="1" customHeight="1" x14ac:dyDescent="0.2">
      <c r="A35" s="4">
        <v>30046269</v>
      </c>
      <c r="B35" s="4">
        <v>31</v>
      </c>
      <c r="C35" s="38" t="s">
        <v>252</v>
      </c>
      <c r="D35" s="5" t="s">
        <v>5</v>
      </c>
      <c r="E35" s="1" t="s">
        <v>272</v>
      </c>
      <c r="F35" s="40" t="s">
        <v>62</v>
      </c>
      <c r="G35" s="2">
        <v>2370705.284</v>
      </c>
      <c r="H35" s="3">
        <v>148137.48800000001</v>
      </c>
      <c r="I35" s="3"/>
      <c r="J35" s="3">
        <v>320817.44400000002</v>
      </c>
      <c r="K35" s="3">
        <v>156207.62400000001</v>
      </c>
      <c r="L35" s="3">
        <v>75820.785999999993</v>
      </c>
      <c r="M35" s="3">
        <v>213553.359</v>
      </c>
      <c r="N35" s="3"/>
      <c r="O35" s="3"/>
      <c r="P35" s="3"/>
      <c r="Q35" s="3"/>
      <c r="R35" s="35"/>
      <c r="S35" s="35"/>
      <c r="T35" s="3">
        <f t="shared" si="1"/>
        <v>914536.70100000012</v>
      </c>
      <c r="U35" s="20">
        <v>2370705.284</v>
      </c>
      <c r="V35" s="44">
        <f t="shared" si="0"/>
        <v>1</v>
      </c>
    </row>
    <row r="36" spans="1:22" ht="22.5" hidden="1" customHeight="1" x14ac:dyDescent="0.2">
      <c r="A36" s="4">
        <v>30045700</v>
      </c>
      <c r="B36" s="4">
        <v>31</v>
      </c>
      <c r="C36" s="38" t="s">
        <v>252</v>
      </c>
      <c r="D36" s="5" t="s">
        <v>5</v>
      </c>
      <c r="E36" s="1" t="s">
        <v>273</v>
      </c>
      <c r="F36" s="40" t="s">
        <v>36</v>
      </c>
      <c r="G36" s="2">
        <v>516402.32799999998</v>
      </c>
      <c r="H36" s="3"/>
      <c r="I36" s="3"/>
      <c r="J36" s="3"/>
      <c r="K36" s="3"/>
      <c r="L36" s="3"/>
      <c r="M36" s="3"/>
      <c r="N36" s="3">
        <v>3106.9560000000001</v>
      </c>
      <c r="O36" s="3"/>
      <c r="P36" s="3"/>
      <c r="Q36" s="3"/>
      <c r="R36" s="35"/>
      <c r="S36" s="35"/>
      <c r="T36" s="3">
        <f t="shared" si="1"/>
        <v>3106.9560000000001</v>
      </c>
      <c r="U36" s="20">
        <v>514593.24900000001</v>
      </c>
      <c r="V36" s="44">
        <f t="shared" si="0"/>
        <v>0.99649676443751434</v>
      </c>
    </row>
    <row r="37" spans="1:22" ht="22.5" hidden="1" customHeight="1" x14ac:dyDescent="0.2">
      <c r="A37" s="4">
        <v>20179573</v>
      </c>
      <c r="B37" s="4">
        <v>31</v>
      </c>
      <c r="C37" s="38" t="s">
        <v>252</v>
      </c>
      <c r="D37" s="5" t="s">
        <v>5</v>
      </c>
      <c r="E37" s="1" t="s">
        <v>274</v>
      </c>
      <c r="F37" s="40" t="s">
        <v>36</v>
      </c>
      <c r="G37" s="2">
        <v>87933.406000000003</v>
      </c>
      <c r="H37" s="3"/>
      <c r="I37" s="3"/>
      <c r="J37" s="3"/>
      <c r="K37" s="3">
        <v>148.315</v>
      </c>
      <c r="L37" s="3"/>
      <c r="M37" s="3"/>
      <c r="N37" s="3"/>
      <c r="O37" s="3"/>
      <c r="P37" s="3"/>
      <c r="Q37" s="3"/>
      <c r="R37" s="35"/>
      <c r="S37" s="35"/>
      <c r="T37" s="3">
        <f t="shared" si="1"/>
        <v>148.315</v>
      </c>
      <c r="U37" s="20">
        <v>88081.721000000005</v>
      </c>
      <c r="V37" s="44">
        <f t="shared" si="0"/>
        <v>1.0016866741179116</v>
      </c>
    </row>
    <row r="38" spans="1:22" ht="22.5" hidden="1" customHeight="1" x14ac:dyDescent="0.2">
      <c r="A38" s="40">
        <v>20158342</v>
      </c>
      <c r="B38" s="4">
        <v>31</v>
      </c>
      <c r="C38" s="38" t="s">
        <v>252</v>
      </c>
      <c r="D38" s="5" t="s">
        <v>50</v>
      </c>
      <c r="E38" s="1" t="s">
        <v>275</v>
      </c>
      <c r="F38" s="40" t="s">
        <v>48</v>
      </c>
      <c r="G38" s="2">
        <v>534588</v>
      </c>
      <c r="H38" s="3"/>
      <c r="I38" s="3"/>
      <c r="J38" s="3"/>
      <c r="K38" s="3"/>
      <c r="L38" s="3">
        <v>182665</v>
      </c>
      <c r="M38" s="3"/>
      <c r="N38" s="3"/>
      <c r="O38" s="3"/>
      <c r="P38" s="3"/>
      <c r="Q38" s="3"/>
      <c r="R38" s="35"/>
      <c r="S38" s="35"/>
      <c r="T38" s="3">
        <f t="shared" si="1"/>
        <v>182665</v>
      </c>
      <c r="U38" s="20">
        <v>534588.4</v>
      </c>
      <c r="V38" s="44">
        <f t="shared" si="0"/>
        <v>1.0000007482397659</v>
      </c>
    </row>
    <row r="39" spans="1:22" ht="22.5" hidden="1" customHeight="1" x14ac:dyDescent="0.2">
      <c r="A39" s="4">
        <v>30036305</v>
      </c>
      <c r="B39" s="4">
        <v>31</v>
      </c>
      <c r="C39" s="38" t="s">
        <v>252</v>
      </c>
      <c r="D39" s="5" t="s">
        <v>5</v>
      </c>
      <c r="E39" s="1" t="s">
        <v>37</v>
      </c>
      <c r="F39" s="40" t="s">
        <v>34</v>
      </c>
      <c r="G39" s="2">
        <v>2330064</v>
      </c>
      <c r="H39" s="3">
        <v>362835.34100000001</v>
      </c>
      <c r="I39" s="3">
        <v>103395.264</v>
      </c>
      <c r="J39" s="3">
        <v>157301.99299999999</v>
      </c>
      <c r="K39" s="3">
        <v>79996.630999999994</v>
      </c>
      <c r="L39" s="3">
        <v>108312.363</v>
      </c>
      <c r="M39" s="3">
        <v>23162.862000000001</v>
      </c>
      <c r="N39" s="3"/>
      <c r="O39" s="3">
        <v>2153.84</v>
      </c>
      <c r="P39" s="3"/>
      <c r="Q39" s="3"/>
      <c r="R39" s="35"/>
      <c r="S39" s="35"/>
      <c r="T39" s="3">
        <f t="shared" si="1"/>
        <v>837158.29399999999</v>
      </c>
      <c r="U39" s="20">
        <v>1786105.7760000001</v>
      </c>
      <c r="V39" s="44">
        <f t="shared" si="0"/>
        <v>0.76654794718084995</v>
      </c>
    </row>
    <row r="40" spans="1:22" ht="22.5" hidden="1" customHeight="1" x14ac:dyDescent="0.2">
      <c r="A40" s="4">
        <v>30104084</v>
      </c>
      <c r="B40" s="4">
        <v>31</v>
      </c>
      <c r="C40" s="38" t="s">
        <v>251</v>
      </c>
      <c r="D40" s="5" t="s">
        <v>5</v>
      </c>
      <c r="E40" s="1" t="s">
        <v>38</v>
      </c>
      <c r="F40" s="40" t="s">
        <v>7</v>
      </c>
      <c r="G40" s="2">
        <v>49608.5</v>
      </c>
      <c r="H40" s="3"/>
      <c r="I40" s="3"/>
      <c r="J40" s="3">
        <v>12400</v>
      </c>
      <c r="K40" s="3"/>
      <c r="L40" s="3"/>
      <c r="M40" s="3"/>
      <c r="N40" s="3"/>
      <c r="O40" s="3">
        <v>6200</v>
      </c>
      <c r="P40" s="3"/>
      <c r="Q40" s="3"/>
      <c r="R40" s="35"/>
      <c r="S40" s="35"/>
      <c r="T40" s="3">
        <f t="shared" si="1"/>
        <v>18600</v>
      </c>
      <c r="U40" s="20">
        <v>49608.5</v>
      </c>
      <c r="V40" s="44">
        <f t="shared" si="0"/>
        <v>1</v>
      </c>
    </row>
    <row r="41" spans="1:22" ht="22.5" hidden="1" customHeight="1" x14ac:dyDescent="0.2">
      <c r="A41" s="4">
        <v>20187404</v>
      </c>
      <c r="B41" s="4">
        <v>31</v>
      </c>
      <c r="C41" s="38" t="s">
        <v>252</v>
      </c>
      <c r="D41" s="5" t="s">
        <v>5</v>
      </c>
      <c r="E41" s="1" t="s">
        <v>39</v>
      </c>
      <c r="F41" s="40" t="s">
        <v>36</v>
      </c>
      <c r="G41" s="2">
        <v>746182</v>
      </c>
      <c r="H41" s="3">
        <v>74641.362999999998</v>
      </c>
      <c r="I41" s="3">
        <v>67980.891000000003</v>
      </c>
      <c r="J41" s="3">
        <v>80049.585999999996</v>
      </c>
      <c r="K41" s="3">
        <v>44546.309000000001</v>
      </c>
      <c r="L41" s="3">
        <v>70052.17</v>
      </c>
      <c r="M41" s="3">
        <v>36649.620000000003</v>
      </c>
      <c r="N41" s="3">
        <v>34409.392</v>
      </c>
      <c r="O41" s="3">
        <v>20342.580999999998</v>
      </c>
      <c r="P41" s="3"/>
      <c r="Q41" s="3">
        <v>20049.942999999999</v>
      </c>
      <c r="R41" s="35">
        <v>451.17899999999997</v>
      </c>
      <c r="S41" s="35">
        <v>7036.6970000000001</v>
      </c>
      <c r="T41" s="3">
        <f t="shared" si="1"/>
        <v>456209.73099999997</v>
      </c>
      <c r="U41" s="20">
        <v>746181.67799999996</v>
      </c>
      <c r="V41" s="44">
        <f t="shared" si="0"/>
        <v>0.99999956846989069</v>
      </c>
    </row>
    <row r="42" spans="1:22" ht="22.5" hidden="1" customHeight="1" x14ac:dyDescent="0.2">
      <c r="A42" s="4">
        <v>30073630</v>
      </c>
      <c r="B42" s="4">
        <v>31</v>
      </c>
      <c r="C42" s="38" t="s">
        <v>252</v>
      </c>
      <c r="D42" s="5" t="s">
        <v>5</v>
      </c>
      <c r="E42" s="1" t="s">
        <v>40</v>
      </c>
      <c r="F42" s="40" t="s">
        <v>25</v>
      </c>
      <c r="G42" s="2">
        <v>136605.58499999999</v>
      </c>
      <c r="H42" s="3">
        <v>140.90100000000001</v>
      </c>
      <c r="I42" s="3">
        <v>297.5</v>
      </c>
      <c r="J42" s="3"/>
      <c r="K42" s="3">
        <v>1648.251</v>
      </c>
      <c r="L42" s="3">
        <v>488.13799999999998</v>
      </c>
      <c r="M42" s="3">
        <v>1364.595</v>
      </c>
      <c r="N42" s="3">
        <v>3867.5</v>
      </c>
      <c r="O42" s="3"/>
      <c r="P42" s="3"/>
      <c r="Q42" s="3"/>
      <c r="R42" s="35"/>
      <c r="S42" s="35"/>
      <c r="T42" s="3">
        <f t="shared" si="1"/>
        <v>7806.8850000000002</v>
      </c>
      <c r="U42" s="20">
        <v>136605.58499999999</v>
      </c>
      <c r="V42" s="44">
        <f t="shared" si="0"/>
        <v>1</v>
      </c>
    </row>
    <row r="43" spans="1:22" ht="22.5" hidden="1" customHeight="1" x14ac:dyDescent="0.2">
      <c r="A43" s="4">
        <v>30092631</v>
      </c>
      <c r="B43" s="4">
        <v>31</v>
      </c>
      <c r="C43" s="38" t="s">
        <v>252</v>
      </c>
      <c r="D43" s="5" t="s">
        <v>5</v>
      </c>
      <c r="E43" s="1" t="s">
        <v>41</v>
      </c>
      <c r="F43" s="40" t="s">
        <v>25</v>
      </c>
      <c r="G43" s="2">
        <v>796586</v>
      </c>
      <c r="H43" s="3"/>
      <c r="I43" s="3">
        <v>71775.058000000005</v>
      </c>
      <c r="J43" s="3"/>
      <c r="K43" s="3"/>
      <c r="L43" s="3"/>
      <c r="M43" s="3"/>
      <c r="N43" s="3"/>
      <c r="O43" s="3"/>
      <c r="P43" s="3"/>
      <c r="Q43" s="3"/>
      <c r="R43" s="35"/>
      <c r="S43" s="35"/>
      <c r="T43" s="3">
        <f t="shared" si="1"/>
        <v>71775.058000000005</v>
      </c>
      <c r="U43" s="20">
        <v>793100.63999999978</v>
      </c>
      <c r="V43" s="44">
        <f t="shared" si="0"/>
        <v>0.9956246281004183</v>
      </c>
    </row>
    <row r="44" spans="1:22" ht="22.5" hidden="1" customHeight="1" x14ac:dyDescent="0.2">
      <c r="A44" s="4">
        <v>30093573</v>
      </c>
      <c r="B44" s="4">
        <v>31</v>
      </c>
      <c r="C44" s="38" t="s">
        <v>252</v>
      </c>
      <c r="D44" s="5" t="s">
        <v>5</v>
      </c>
      <c r="E44" s="1" t="s">
        <v>42</v>
      </c>
      <c r="F44" s="40" t="s">
        <v>25</v>
      </c>
      <c r="G44" s="2">
        <v>469479.24699999997</v>
      </c>
      <c r="H44" s="3"/>
      <c r="I44" s="3"/>
      <c r="J44" s="3"/>
      <c r="K44" s="3"/>
      <c r="L44" s="3">
        <v>1075</v>
      </c>
      <c r="M44" s="3">
        <v>81301.16</v>
      </c>
      <c r="N44" s="3">
        <v>57487.218000000001</v>
      </c>
      <c r="O44" s="3">
        <v>6268.0240000000003</v>
      </c>
      <c r="P44" s="3"/>
      <c r="Q44" s="3"/>
      <c r="R44" s="35"/>
      <c r="S44" s="35">
        <v>100329.89599999999</v>
      </c>
      <c r="T44" s="3">
        <f t="shared" si="1"/>
        <v>246461.29800000001</v>
      </c>
      <c r="U44" s="20">
        <v>419654.50900000002</v>
      </c>
      <c r="V44" s="44">
        <f t="shared" si="0"/>
        <v>0.89387233127261112</v>
      </c>
    </row>
    <row r="45" spans="1:22" ht="22.5" hidden="1" customHeight="1" x14ac:dyDescent="0.2">
      <c r="A45" s="4">
        <v>30084272</v>
      </c>
      <c r="B45" s="4">
        <v>31</v>
      </c>
      <c r="C45" s="38" t="s">
        <v>252</v>
      </c>
      <c r="D45" s="5" t="s">
        <v>5</v>
      </c>
      <c r="E45" s="1" t="s">
        <v>43</v>
      </c>
      <c r="F45" s="40" t="s">
        <v>25</v>
      </c>
      <c r="G45" s="2">
        <v>144276.554</v>
      </c>
      <c r="H45" s="3">
        <v>6458.2820000000002</v>
      </c>
      <c r="I45" s="3"/>
      <c r="J45" s="3"/>
      <c r="K45" s="3"/>
      <c r="L45" s="3"/>
      <c r="M45" s="3"/>
      <c r="N45" s="3"/>
      <c r="O45" s="3"/>
      <c r="P45" s="3"/>
      <c r="Q45" s="3"/>
      <c r="R45" s="35"/>
      <c r="S45" s="35"/>
      <c r="T45" s="3">
        <f t="shared" si="1"/>
        <v>6458.2820000000002</v>
      </c>
      <c r="U45" s="20">
        <v>134451.96299999999</v>
      </c>
      <c r="V45" s="44">
        <f t="shared" si="0"/>
        <v>0.93190445205670758</v>
      </c>
    </row>
    <row r="46" spans="1:22" ht="22.5" hidden="1" customHeight="1" x14ac:dyDescent="0.2">
      <c r="A46" s="4">
        <v>20169586</v>
      </c>
      <c r="B46" s="4">
        <v>31</v>
      </c>
      <c r="C46" s="38" t="s">
        <v>252</v>
      </c>
      <c r="D46" s="5" t="s">
        <v>5</v>
      </c>
      <c r="E46" s="1" t="s">
        <v>44</v>
      </c>
      <c r="F46" s="40" t="s">
        <v>25</v>
      </c>
      <c r="G46" s="2">
        <v>13752565.451999998</v>
      </c>
      <c r="H46" s="3">
        <v>773769.04200000002</v>
      </c>
      <c r="I46" s="3">
        <v>545882.68999999994</v>
      </c>
      <c r="J46" s="3">
        <v>573594.16700000002</v>
      </c>
      <c r="K46" s="3">
        <v>627881.27599999995</v>
      </c>
      <c r="L46" s="3"/>
      <c r="M46" s="3">
        <v>1088586.7180000001</v>
      </c>
      <c r="N46" s="3">
        <v>462572.68199999997</v>
      </c>
      <c r="O46" s="3">
        <v>520260.408</v>
      </c>
      <c r="P46" s="3">
        <v>18476.499</v>
      </c>
      <c r="Q46" s="35">
        <v>10127.875</v>
      </c>
      <c r="R46" s="35">
        <v>10127.875</v>
      </c>
      <c r="S46" s="3">
        <v>10127.875</v>
      </c>
      <c r="T46" s="3">
        <f t="shared" si="1"/>
        <v>4641407.1069999998</v>
      </c>
      <c r="U46" s="20">
        <v>7685759.1069999998</v>
      </c>
      <c r="V46" s="44">
        <f t="shared" si="0"/>
        <v>0.55886002752179453</v>
      </c>
    </row>
    <row r="47" spans="1:22" ht="22.5" hidden="1" customHeight="1" x14ac:dyDescent="0.2">
      <c r="A47" s="4">
        <v>30100809</v>
      </c>
      <c r="B47" s="4">
        <v>31</v>
      </c>
      <c r="C47" s="38" t="s">
        <v>252</v>
      </c>
      <c r="D47" s="5" t="s">
        <v>5</v>
      </c>
      <c r="E47" s="1" t="s">
        <v>45</v>
      </c>
      <c r="F47" s="40" t="s">
        <v>28</v>
      </c>
      <c r="G47" s="2">
        <v>704175.98</v>
      </c>
      <c r="H47" s="3"/>
      <c r="I47" s="3"/>
      <c r="J47" s="3"/>
      <c r="K47" s="3"/>
      <c r="L47" s="3"/>
      <c r="M47" s="3"/>
      <c r="N47" s="3"/>
      <c r="O47" s="3">
        <v>3379.6</v>
      </c>
      <c r="P47" s="3"/>
      <c r="Q47" s="3"/>
      <c r="R47" s="35"/>
      <c r="S47" s="35"/>
      <c r="T47" s="3">
        <f t="shared" si="1"/>
        <v>3379.6</v>
      </c>
      <c r="U47" s="20">
        <v>669340.41399999987</v>
      </c>
      <c r="V47" s="44">
        <f t="shared" si="0"/>
        <v>0.95053002801941622</v>
      </c>
    </row>
    <row r="48" spans="1:22" ht="22.5" hidden="1" customHeight="1" x14ac:dyDescent="0.2">
      <c r="A48" s="4">
        <v>30073324</v>
      </c>
      <c r="B48" s="4">
        <v>33</v>
      </c>
      <c r="C48" s="38" t="s">
        <v>250</v>
      </c>
      <c r="D48" s="5" t="s">
        <v>5</v>
      </c>
      <c r="E48" s="1" t="s">
        <v>46</v>
      </c>
      <c r="F48" s="40" t="s">
        <v>28</v>
      </c>
      <c r="G48" s="2">
        <v>2436137.9929999998</v>
      </c>
      <c r="H48" s="3"/>
      <c r="I48" s="3">
        <v>12626.361000000001</v>
      </c>
      <c r="J48" s="3">
        <v>24491.837</v>
      </c>
      <c r="K48" s="3"/>
      <c r="L48" s="3"/>
      <c r="M48" s="3">
        <v>20001.531999999999</v>
      </c>
      <c r="N48" s="3"/>
      <c r="O48" s="3"/>
      <c r="P48" s="3"/>
      <c r="Q48" s="3"/>
      <c r="R48" s="35"/>
      <c r="S48" s="35">
        <v>6489.8339999999998</v>
      </c>
      <c r="T48" s="3">
        <f t="shared" si="1"/>
        <v>63609.564000000006</v>
      </c>
      <c r="U48" s="20">
        <v>2161240.0529999998</v>
      </c>
      <c r="V48" s="44">
        <f t="shared" si="0"/>
        <v>0.88715830515763394</v>
      </c>
    </row>
    <row r="49" spans="1:22" ht="22.5" hidden="1" customHeight="1" x14ac:dyDescent="0.2">
      <c r="A49" s="4">
        <v>20159752</v>
      </c>
      <c r="B49" s="4">
        <v>31</v>
      </c>
      <c r="C49" s="38" t="s">
        <v>252</v>
      </c>
      <c r="D49" s="5" t="s">
        <v>5</v>
      </c>
      <c r="E49" s="1" t="s">
        <v>276</v>
      </c>
      <c r="F49" s="40" t="s">
        <v>56</v>
      </c>
      <c r="G49" s="2">
        <v>165470.99099999998</v>
      </c>
      <c r="H49" s="3">
        <v>894.48599999999999</v>
      </c>
      <c r="I49" s="3">
        <v>1646.915</v>
      </c>
      <c r="J49" s="3"/>
      <c r="K49" s="3"/>
      <c r="L49" s="3"/>
      <c r="M49" s="3">
        <v>657.7</v>
      </c>
      <c r="N49" s="3"/>
      <c r="O49" s="3"/>
      <c r="P49" s="3"/>
      <c r="Q49" s="3"/>
      <c r="R49" s="35"/>
      <c r="S49" s="35"/>
      <c r="T49" s="3">
        <f t="shared" si="1"/>
        <v>3199.1009999999997</v>
      </c>
      <c r="U49" s="20">
        <v>165470.99099999998</v>
      </c>
      <c r="V49" s="44">
        <f t="shared" si="0"/>
        <v>1</v>
      </c>
    </row>
    <row r="50" spans="1:22" ht="22.5" hidden="1" customHeight="1" x14ac:dyDescent="0.2">
      <c r="A50" s="4">
        <v>30077704</v>
      </c>
      <c r="B50" s="4">
        <v>31</v>
      </c>
      <c r="C50" s="38" t="s">
        <v>252</v>
      </c>
      <c r="D50" s="5" t="s">
        <v>5</v>
      </c>
      <c r="E50" s="1" t="s">
        <v>277</v>
      </c>
      <c r="F50" s="40" t="s">
        <v>48</v>
      </c>
      <c r="G50" s="2">
        <v>1061245.6710000001</v>
      </c>
      <c r="H50" s="3">
        <v>54623.911</v>
      </c>
      <c r="I50" s="3"/>
      <c r="J50" s="3"/>
      <c r="K50" s="3"/>
      <c r="L50" s="3"/>
      <c r="M50" s="3"/>
      <c r="N50" s="3"/>
      <c r="O50" s="3"/>
      <c r="P50" s="3"/>
      <c r="Q50" s="3"/>
      <c r="R50" s="35"/>
      <c r="S50" s="35"/>
      <c r="T50" s="3">
        <f t="shared" si="1"/>
        <v>54623.911</v>
      </c>
      <c r="U50" s="20">
        <v>1061245.5819999999</v>
      </c>
      <c r="V50" s="44">
        <f t="shared" si="0"/>
        <v>0.99999991613628914</v>
      </c>
    </row>
    <row r="51" spans="1:22" ht="22.5" hidden="1" customHeight="1" x14ac:dyDescent="0.2">
      <c r="A51" s="4">
        <v>20106396</v>
      </c>
      <c r="B51" s="4">
        <v>31</v>
      </c>
      <c r="C51" s="38" t="s">
        <v>252</v>
      </c>
      <c r="D51" s="5" t="s">
        <v>5</v>
      </c>
      <c r="E51" s="1" t="s">
        <v>47</v>
      </c>
      <c r="F51" s="40" t="s">
        <v>48</v>
      </c>
      <c r="G51" s="2">
        <v>3598674</v>
      </c>
      <c r="H51" s="3"/>
      <c r="I51" s="3">
        <v>10350</v>
      </c>
      <c r="J51" s="3"/>
      <c r="K51" s="3"/>
      <c r="L51" s="3"/>
      <c r="M51" s="3"/>
      <c r="N51" s="3"/>
      <c r="O51" s="3"/>
      <c r="P51" s="3"/>
      <c r="Q51" s="3"/>
      <c r="R51" s="35"/>
      <c r="S51" s="35"/>
      <c r="T51" s="3">
        <f t="shared" si="1"/>
        <v>10350</v>
      </c>
      <c r="U51" s="20">
        <v>34500</v>
      </c>
      <c r="V51" s="44">
        <f t="shared" si="0"/>
        <v>9.5868644950890241E-3</v>
      </c>
    </row>
    <row r="52" spans="1:22" ht="22.5" hidden="1" customHeight="1" x14ac:dyDescent="0.2">
      <c r="A52" s="4">
        <v>30101961</v>
      </c>
      <c r="B52" s="4">
        <v>31</v>
      </c>
      <c r="C52" s="38" t="s">
        <v>252</v>
      </c>
      <c r="D52" s="5" t="s">
        <v>5</v>
      </c>
      <c r="E52" s="1" t="s">
        <v>49</v>
      </c>
      <c r="F52" s="40" t="s">
        <v>32</v>
      </c>
      <c r="G52" s="2">
        <v>1459741</v>
      </c>
      <c r="H52" s="3"/>
      <c r="I52" s="3"/>
      <c r="J52" s="3"/>
      <c r="K52" s="3"/>
      <c r="L52" s="3"/>
      <c r="M52" s="3"/>
      <c r="N52" s="3"/>
      <c r="O52" s="3"/>
      <c r="P52" s="3">
        <v>64186.601999999999</v>
      </c>
      <c r="Q52" s="3">
        <v>5771.79</v>
      </c>
      <c r="R52" s="35">
        <v>7434.7849999999999</v>
      </c>
      <c r="S52" s="35">
        <v>20411.071</v>
      </c>
      <c r="T52" s="3">
        <f t="shared" si="1"/>
        <v>97804.247999999992</v>
      </c>
      <c r="U52" s="20">
        <v>104819.24799999999</v>
      </c>
      <c r="V52" s="44">
        <f t="shared" si="0"/>
        <v>7.1806743799071204E-2</v>
      </c>
    </row>
    <row r="53" spans="1:22" ht="22.5" hidden="1" customHeight="1" x14ac:dyDescent="0.2">
      <c r="A53" s="4">
        <v>30065689</v>
      </c>
      <c r="B53" s="4">
        <v>31</v>
      </c>
      <c r="C53" s="38" t="s">
        <v>252</v>
      </c>
      <c r="D53" s="5" t="s">
        <v>50</v>
      </c>
      <c r="E53" s="1" t="s">
        <v>51</v>
      </c>
      <c r="F53" s="40" t="s">
        <v>259</v>
      </c>
      <c r="G53" s="2">
        <v>479305.35000000003</v>
      </c>
      <c r="H53" s="3"/>
      <c r="I53" s="3">
        <v>9262.5</v>
      </c>
      <c r="J53" s="3"/>
      <c r="K53" s="3"/>
      <c r="L53" s="3">
        <v>12850</v>
      </c>
      <c r="M53" s="3">
        <v>13325</v>
      </c>
      <c r="N53" s="3"/>
      <c r="O53" s="3"/>
      <c r="P53" s="3"/>
      <c r="Q53" s="3"/>
      <c r="R53" s="35"/>
      <c r="S53" s="35"/>
      <c r="T53" s="3">
        <f t="shared" si="1"/>
        <v>35437.5</v>
      </c>
      <c r="U53" s="20">
        <v>54739</v>
      </c>
      <c r="V53" s="44">
        <f t="shared" si="0"/>
        <v>0.11420485917797495</v>
      </c>
    </row>
    <row r="54" spans="1:22" ht="22.5" hidden="1" customHeight="1" x14ac:dyDescent="0.2">
      <c r="A54" s="4">
        <v>20188777</v>
      </c>
      <c r="B54" s="4">
        <v>31</v>
      </c>
      <c r="C54" s="38" t="s">
        <v>252</v>
      </c>
      <c r="D54" s="5" t="s">
        <v>50</v>
      </c>
      <c r="E54" s="1" t="s">
        <v>52</v>
      </c>
      <c r="F54" s="40" t="s">
        <v>259</v>
      </c>
      <c r="G54" s="2">
        <v>2142032</v>
      </c>
      <c r="H54" s="3"/>
      <c r="I54" s="3"/>
      <c r="J54" s="3"/>
      <c r="K54" s="3"/>
      <c r="L54" s="3"/>
      <c r="M54" s="3"/>
      <c r="N54" s="3"/>
      <c r="O54" s="3"/>
      <c r="P54" s="3"/>
      <c r="Q54" s="3">
        <v>13325</v>
      </c>
      <c r="R54" s="35"/>
      <c r="S54" s="35"/>
      <c r="T54" s="3">
        <f t="shared" si="1"/>
        <v>13325</v>
      </c>
      <c r="U54" s="20">
        <v>32289</v>
      </c>
      <c r="V54" s="44">
        <f t="shared" si="0"/>
        <v>1.5074004496664848E-2</v>
      </c>
    </row>
    <row r="55" spans="1:22" ht="22.5" hidden="1" customHeight="1" x14ac:dyDescent="0.2">
      <c r="A55" s="4">
        <v>30100599</v>
      </c>
      <c r="B55" s="4">
        <v>31</v>
      </c>
      <c r="C55" s="38" t="s">
        <v>252</v>
      </c>
      <c r="D55" s="5" t="s">
        <v>50</v>
      </c>
      <c r="E55" s="1" t="s">
        <v>278</v>
      </c>
      <c r="F55" s="40" t="s">
        <v>34</v>
      </c>
      <c r="G55" s="2">
        <v>42133</v>
      </c>
      <c r="H55" s="3"/>
      <c r="I55" s="3"/>
      <c r="J55" s="3">
        <v>15960</v>
      </c>
      <c r="K55" s="3"/>
      <c r="L55" s="3"/>
      <c r="M55" s="3"/>
      <c r="N55" s="3"/>
      <c r="O55" s="3"/>
      <c r="P55" s="3"/>
      <c r="Q55" s="3"/>
      <c r="R55" s="35"/>
      <c r="S55" s="35"/>
      <c r="T55" s="3">
        <f t="shared" si="1"/>
        <v>15960</v>
      </c>
      <c r="U55" s="20">
        <v>42133</v>
      </c>
      <c r="V55" s="44">
        <f t="shared" si="0"/>
        <v>1</v>
      </c>
    </row>
    <row r="56" spans="1:22" ht="22.5" hidden="1" customHeight="1" x14ac:dyDescent="0.2">
      <c r="A56" s="4">
        <v>20191865</v>
      </c>
      <c r="B56" s="4">
        <v>33</v>
      </c>
      <c r="C56" s="38" t="s">
        <v>250</v>
      </c>
      <c r="D56" s="5" t="s">
        <v>5</v>
      </c>
      <c r="E56" s="1" t="s">
        <v>53</v>
      </c>
      <c r="F56" s="40" t="s">
        <v>30</v>
      </c>
      <c r="G56" s="2">
        <v>3215117.969</v>
      </c>
      <c r="H56" s="3"/>
      <c r="I56" s="3">
        <v>93074.794999999998</v>
      </c>
      <c r="J56" s="3">
        <v>192614.342</v>
      </c>
      <c r="K56" s="3">
        <v>67256.486999999994</v>
      </c>
      <c r="L56" s="3">
        <v>189245.85800000001</v>
      </c>
      <c r="M56" s="3">
        <v>136486.66899999999</v>
      </c>
      <c r="N56" s="3">
        <v>110188.318</v>
      </c>
      <c r="O56" s="3">
        <v>161030.35500000001</v>
      </c>
      <c r="P56" s="3">
        <v>101776.477</v>
      </c>
      <c r="Q56" s="3">
        <v>75786.798999999999</v>
      </c>
      <c r="R56" s="35">
        <v>100597.83900000001</v>
      </c>
      <c r="S56" s="35">
        <v>5148.8890000000001</v>
      </c>
      <c r="T56" s="3">
        <f t="shared" si="1"/>
        <v>1233206.828</v>
      </c>
      <c r="U56" s="20">
        <v>3068764.8279999997</v>
      </c>
      <c r="V56" s="44">
        <f t="shared" si="0"/>
        <v>0.95447969797340881</v>
      </c>
    </row>
    <row r="57" spans="1:22" ht="22.5" hidden="1" customHeight="1" x14ac:dyDescent="0.2">
      <c r="A57" s="4">
        <v>30101102</v>
      </c>
      <c r="B57" s="4">
        <v>31</v>
      </c>
      <c r="C57" s="38" t="s">
        <v>252</v>
      </c>
      <c r="D57" s="5" t="s">
        <v>5</v>
      </c>
      <c r="E57" s="1" t="s">
        <v>279</v>
      </c>
      <c r="F57" s="40" t="s">
        <v>23</v>
      </c>
      <c r="G57" s="2">
        <v>481503.799</v>
      </c>
      <c r="H57" s="3"/>
      <c r="I57" s="3"/>
      <c r="J57" s="3">
        <v>83416.585999999996</v>
      </c>
      <c r="K57" s="3"/>
      <c r="L57" s="3"/>
      <c r="M57" s="3"/>
      <c r="N57" s="3"/>
      <c r="O57" s="3"/>
      <c r="P57" s="3"/>
      <c r="Q57" s="3"/>
      <c r="R57" s="35"/>
      <c r="S57" s="35"/>
      <c r="T57" s="3">
        <f t="shared" si="1"/>
        <v>83416.585999999996</v>
      </c>
      <c r="U57" s="20">
        <v>481503.799</v>
      </c>
      <c r="V57" s="44">
        <f t="shared" si="0"/>
        <v>1</v>
      </c>
    </row>
    <row r="58" spans="1:22" ht="22.5" hidden="1" customHeight="1" x14ac:dyDescent="0.2">
      <c r="A58" s="4">
        <v>20183456</v>
      </c>
      <c r="B58" s="4">
        <v>31</v>
      </c>
      <c r="C58" s="38" t="s">
        <v>252</v>
      </c>
      <c r="D58" s="5" t="s">
        <v>5</v>
      </c>
      <c r="E58" s="1" t="s">
        <v>54</v>
      </c>
      <c r="F58" s="40" t="s">
        <v>36</v>
      </c>
      <c r="G58" s="2">
        <v>10997154.42</v>
      </c>
      <c r="H58" s="3">
        <v>974175.01599999995</v>
      </c>
      <c r="I58" s="3">
        <v>367610.61499999999</v>
      </c>
      <c r="J58" s="3">
        <v>340879.31300000002</v>
      </c>
      <c r="K58" s="3">
        <v>262181.21000000002</v>
      </c>
      <c r="L58" s="3">
        <v>402084.46500000003</v>
      </c>
      <c r="M58" s="3">
        <v>419229.158</v>
      </c>
      <c r="N58" s="3">
        <v>253025.715</v>
      </c>
      <c r="O58" s="3">
        <v>461302.02600000001</v>
      </c>
      <c r="P58" s="3">
        <v>483103.739</v>
      </c>
      <c r="Q58" s="3">
        <v>271000</v>
      </c>
      <c r="R58" s="35">
        <v>415524.29300000001</v>
      </c>
      <c r="S58" s="35">
        <v>739841.62399999995</v>
      </c>
      <c r="T58" s="3">
        <f t="shared" si="1"/>
        <v>5389957.1739999987</v>
      </c>
      <c r="U58" s="20">
        <v>6654142.0799999982</v>
      </c>
      <c r="V58" s="44">
        <f t="shared" si="0"/>
        <v>0.6050785344887426</v>
      </c>
    </row>
    <row r="59" spans="1:22" ht="22.5" hidden="1" customHeight="1" x14ac:dyDescent="0.2">
      <c r="A59" s="4">
        <v>20192885</v>
      </c>
      <c r="B59" s="4">
        <v>33</v>
      </c>
      <c r="C59" s="38" t="s">
        <v>250</v>
      </c>
      <c r="D59" s="5" t="s">
        <v>5</v>
      </c>
      <c r="E59" s="1" t="s">
        <v>55</v>
      </c>
      <c r="F59" s="40" t="s">
        <v>56</v>
      </c>
      <c r="G59" s="2">
        <v>1169321.8589999999</v>
      </c>
      <c r="H59" s="3"/>
      <c r="I59" s="3">
        <v>45192.569000000003</v>
      </c>
      <c r="J59" s="3">
        <v>54293.324999999997</v>
      </c>
      <c r="K59" s="3">
        <v>56286.608999999997</v>
      </c>
      <c r="L59" s="3">
        <v>52950.591</v>
      </c>
      <c r="M59" s="3">
        <v>66155.759000000005</v>
      </c>
      <c r="N59" s="3">
        <v>100751.227</v>
      </c>
      <c r="O59" s="3">
        <v>88302.294999999998</v>
      </c>
      <c r="P59" s="3">
        <v>61392.402000000002</v>
      </c>
      <c r="Q59" s="3">
        <v>64297.51</v>
      </c>
      <c r="R59" s="35">
        <v>103805.173</v>
      </c>
      <c r="S59" s="35">
        <v>1750</v>
      </c>
      <c r="T59" s="3">
        <f t="shared" si="1"/>
        <v>695177.46</v>
      </c>
      <c r="U59" s="20">
        <v>700610.46</v>
      </c>
      <c r="V59" s="44">
        <f t="shared" si="0"/>
        <v>0.5991596365085996</v>
      </c>
    </row>
    <row r="60" spans="1:22" ht="22.5" hidden="1" customHeight="1" x14ac:dyDescent="0.2">
      <c r="A60" s="4">
        <v>30072647</v>
      </c>
      <c r="B60" s="4">
        <v>33</v>
      </c>
      <c r="C60" s="38" t="s">
        <v>250</v>
      </c>
      <c r="D60" s="5" t="s">
        <v>5</v>
      </c>
      <c r="E60" s="1" t="s">
        <v>57</v>
      </c>
      <c r="F60" s="40" t="s">
        <v>48</v>
      </c>
      <c r="G60" s="2">
        <v>1714311.486</v>
      </c>
      <c r="H60" s="3">
        <v>2650.2669999999998</v>
      </c>
      <c r="I60" s="3">
        <v>18438.755000000001</v>
      </c>
      <c r="J60" s="3">
        <v>32018.982</v>
      </c>
      <c r="K60" s="3">
        <v>39893.567999999999</v>
      </c>
      <c r="L60" s="3">
        <v>85930.296000000002</v>
      </c>
      <c r="M60" s="3">
        <v>28598.441999999999</v>
      </c>
      <c r="N60" s="3">
        <v>31467.772000000001</v>
      </c>
      <c r="O60" s="3">
        <v>95412.922000000006</v>
      </c>
      <c r="P60" s="3">
        <v>95024.873999999996</v>
      </c>
      <c r="Q60" s="3">
        <v>80998.486999999994</v>
      </c>
      <c r="R60" s="35">
        <v>1450.2670000000001</v>
      </c>
      <c r="S60" s="35">
        <v>150061.26699999999</v>
      </c>
      <c r="T60" s="3">
        <f t="shared" si="1"/>
        <v>661945.89899999998</v>
      </c>
      <c r="U60" s="20">
        <v>1615678.8769999999</v>
      </c>
      <c r="V60" s="44">
        <f t="shared" si="0"/>
        <v>0.94246517636643767</v>
      </c>
    </row>
    <row r="61" spans="1:22" ht="22.5" hidden="1" customHeight="1" x14ac:dyDescent="0.2">
      <c r="A61" s="4">
        <v>30065086</v>
      </c>
      <c r="B61" s="4">
        <v>33</v>
      </c>
      <c r="C61" s="38" t="s">
        <v>250</v>
      </c>
      <c r="D61" s="5" t="s">
        <v>5</v>
      </c>
      <c r="E61" s="1" t="s">
        <v>58</v>
      </c>
      <c r="F61" s="40" t="s">
        <v>17</v>
      </c>
      <c r="G61" s="2">
        <v>2045313.648</v>
      </c>
      <c r="H61" s="3"/>
      <c r="I61" s="3"/>
      <c r="J61" s="3"/>
      <c r="K61" s="3"/>
      <c r="L61" s="3"/>
      <c r="M61" s="3"/>
      <c r="N61" s="3">
        <v>80569.264999999999</v>
      </c>
      <c r="O61" s="3">
        <v>100681.458</v>
      </c>
      <c r="P61" s="3">
        <v>100990.034</v>
      </c>
      <c r="Q61" s="3">
        <v>101128.34600000001</v>
      </c>
      <c r="R61" s="35">
        <v>99787.97</v>
      </c>
      <c r="S61" s="35"/>
      <c r="T61" s="3">
        <f t="shared" si="1"/>
        <v>483157.07299999997</v>
      </c>
      <c r="U61" s="20">
        <v>489111.07299999997</v>
      </c>
      <c r="V61" s="44">
        <f t="shared" si="0"/>
        <v>0.23913744157443767</v>
      </c>
    </row>
    <row r="62" spans="1:22" ht="22.5" hidden="1" customHeight="1" x14ac:dyDescent="0.2">
      <c r="A62" s="4">
        <v>30065205</v>
      </c>
      <c r="B62" s="40">
        <v>31</v>
      </c>
      <c r="C62" s="39" t="s">
        <v>252</v>
      </c>
      <c r="D62" s="5" t="s">
        <v>5</v>
      </c>
      <c r="E62" s="1" t="s">
        <v>280</v>
      </c>
      <c r="F62" s="40" t="s">
        <v>25</v>
      </c>
      <c r="G62" s="2">
        <v>516516.03200000001</v>
      </c>
      <c r="H62" s="3"/>
      <c r="I62" s="3"/>
      <c r="J62" s="3"/>
      <c r="K62" s="3"/>
      <c r="L62" s="3"/>
      <c r="M62" s="3">
        <v>8399.02</v>
      </c>
      <c r="N62" s="3"/>
      <c r="O62" s="3"/>
      <c r="P62" s="3"/>
      <c r="Q62" s="3"/>
      <c r="R62" s="35"/>
      <c r="S62" s="35"/>
      <c r="T62" s="3">
        <f t="shared" si="1"/>
        <v>8399.02</v>
      </c>
      <c r="U62" s="20">
        <v>516516.03200000001</v>
      </c>
      <c r="V62" s="44">
        <f t="shared" si="0"/>
        <v>1</v>
      </c>
    </row>
    <row r="63" spans="1:22" ht="22.5" hidden="1" customHeight="1" x14ac:dyDescent="0.2">
      <c r="A63" s="40">
        <v>30046718</v>
      </c>
      <c r="B63" s="40">
        <v>31</v>
      </c>
      <c r="C63" s="39" t="s">
        <v>252</v>
      </c>
      <c r="D63" s="5" t="s">
        <v>5</v>
      </c>
      <c r="E63" s="1" t="s">
        <v>281</v>
      </c>
      <c r="F63" s="40" t="s">
        <v>56</v>
      </c>
      <c r="G63" s="2">
        <v>397918.48199999996</v>
      </c>
      <c r="H63" s="3">
        <v>640.20000000000005</v>
      </c>
      <c r="I63" s="3"/>
      <c r="J63" s="3">
        <v>415.16699999999997</v>
      </c>
      <c r="K63" s="3">
        <v>141.08600000000001</v>
      </c>
      <c r="L63" s="3"/>
      <c r="M63" s="3"/>
      <c r="N63" s="3"/>
      <c r="O63" s="3"/>
      <c r="P63" s="3"/>
      <c r="Q63" s="3"/>
      <c r="R63" s="35"/>
      <c r="S63" s="35"/>
      <c r="T63" s="3">
        <f t="shared" si="1"/>
        <v>1196.453</v>
      </c>
      <c r="U63" s="20">
        <v>397918.48199999996</v>
      </c>
      <c r="V63" s="44">
        <f t="shared" si="0"/>
        <v>1</v>
      </c>
    </row>
    <row r="64" spans="1:22" ht="22.5" hidden="1" customHeight="1" x14ac:dyDescent="0.2">
      <c r="A64" s="40">
        <v>30077774</v>
      </c>
      <c r="B64" s="40">
        <v>31</v>
      </c>
      <c r="C64" s="39" t="s">
        <v>252</v>
      </c>
      <c r="D64" s="5" t="s">
        <v>50</v>
      </c>
      <c r="E64" s="1" t="s">
        <v>282</v>
      </c>
      <c r="F64" s="40" t="s">
        <v>32</v>
      </c>
      <c r="G64" s="2">
        <v>47896</v>
      </c>
      <c r="H64" s="3"/>
      <c r="I64" s="3"/>
      <c r="J64" s="3"/>
      <c r="K64" s="3"/>
      <c r="L64" s="3">
        <v>18540</v>
      </c>
      <c r="M64" s="3"/>
      <c r="N64" s="3"/>
      <c r="O64" s="3"/>
      <c r="P64" s="3"/>
      <c r="Q64" s="3"/>
      <c r="R64" s="35"/>
      <c r="S64" s="35"/>
      <c r="T64" s="3">
        <f t="shared" si="1"/>
        <v>18540</v>
      </c>
      <c r="U64" s="20">
        <v>47896</v>
      </c>
      <c r="V64" s="44">
        <f t="shared" si="0"/>
        <v>1</v>
      </c>
    </row>
    <row r="65" spans="1:22" ht="22.5" hidden="1" customHeight="1" x14ac:dyDescent="0.2">
      <c r="A65" s="40">
        <v>30078663</v>
      </c>
      <c r="B65" s="40">
        <v>31</v>
      </c>
      <c r="C65" s="39" t="s">
        <v>252</v>
      </c>
      <c r="D65" s="5" t="s">
        <v>50</v>
      </c>
      <c r="E65" s="1" t="s">
        <v>283</v>
      </c>
      <c r="F65" s="40" t="s">
        <v>36</v>
      </c>
      <c r="G65" s="2">
        <v>20989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5"/>
      <c r="S65" s="35">
        <v>9600</v>
      </c>
      <c r="T65" s="3">
        <f t="shared" si="1"/>
        <v>9600</v>
      </c>
      <c r="U65" s="20">
        <v>20989</v>
      </c>
      <c r="V65" s="44">
        <f t="shared" si="0"/>
        <v>1</v>
      </c>
    </row>
    <row r="66" spans="1:22" ht="22.5" hidden="1" customHeight="1" x14ac:dyDescent="0.2">
      <c r="A66" s="40">
        <v>30073202</v>
      </c>
      <c r="B66" s="40">
        <v>31</v>
      </c>
      <c r="C66" s="39" t="s">
        <v>252</v>
      </c>
      <c r="D66" s="5" t="s">
        <v>5</v>
      </c>
      <c r="E66" s="1" t="s">
        <v>59</v>
      </c>
      <c r="F66" s="40" t="s">
        <v>60</v>
      </c>
      <c r="G66" s="2">
        <v>7449.0079999999998</v>
      </c>
      <c r="H66" s="3"/>
      <c r="I66" s="3"/>
      <c r="J66" s="3">
        <v>7449.0079999999998</v>
      </c>
      <c r="K66" s="3"/>
      <c r="L66" s="3"/>
      <c r="M66" s="3"/>
      <c r="N66" s="3"/>
      <c r="O66" s="3"/>
      <c r="P66" s="3"/>
      <c r="Q66" s="3"/>
      <c r="R66" s="35"/>
      <c r="S66" s="35"/>
      <c r="T66" s="3">
        <f t="shared" si="1"/>
        <v>7449.0079999999998</v>
      </c>
      <c r="U66" s="20">
        <v>7449.0079999999998</v>
      </c>
      <c r="V66" s="44">
        <f t="shared" ref="V66:V129" si="2">U66/G66</f>
        <v>1</v>
      </c>
    </row>
    <row r="67" spans="1:22" ht="22.5" hidden="1" customHeight="1" x14ac:dyDescent="0.2">
      <c r="A67" s="40">
        <v>30073534</v>
      </c>
      <c r="B67" s="40">
        <v>31</v>
      </c>
      <c r="C67" s="39" t="s">
        <v>252</v>
      </c>
      <c r="D67" s="5" t="s">
        <v>5</v>
      </c>
      <c r="E67" s="1" t="s">
        <v>61</v>
      </c>
      <c r="F67" s="40" t="s">
        <v>62</v>
      </c>
      <c r="G67" s="2">
        <v>458385.07299999997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5"/>
      <c r="S67" s="35">
        <v>173353</v>
      </c>
      <c r="T67" s="3">
        <f t="shared" si="1"/>
        <v>173353</v>
      </c>
      <c r="U67" s="20">
        <v>173353</v>
      </c>
      <c r="V67" s="44">
        <f t="shared" si="2"/>
        <v>0.37818203560917441</v>
      </c>
    </row>
    <row r="68" spans="1:22" ht="22.5" hidden="1" customHeight="1" x14ac:dyDescent="0.2">
      <c r="A68" s="40">
        <v>30073178</v>
      </c>
      <c r="B68" s="40">
        <v>31</v>
      </c>
      <c r="C68" s="39" t="s">
        <v>252</v>
      </c>
      <c r="D68" s="5" t="s">
        <v>5</v>
      </c>
      <c r="E68" s="1" t="s">
        <v>63</v>
      </c>
      <c r="F68" s="40" t="s">
        <v>62</v>
      </c>
      <c r="G68" s="2">
        <v>3826703.6009999998</v>
      </c>
      <c r="H68" s="3">
        <v>45581.802000000003</v>
      </c>
      <c r="I68" s="3">
        <v>366759.283</v>
      </c>
      <c r="J68" s="3">
        <v>320446.37699999998</v>
      </c>
      <c r="K68" s="3"/>
      <c r="L68" s="3"/>
      <c r="M68" s="3">
        <v>79743.391000000003</v>
      </c>
      <c r="N68" s="3">
        <v>125324.88099999999</v>
      </c>
      <c r="O68" s="3"/>
      <c r="P68" s="3"/>
      <c r="Q68" s="3"/>
      <c r="R68" s="35"/>
      <c r="S68" s="35"/>
      <c r="T68" s="3">
        <f t="shared" ref="T68:T131" si="3">SUM(H68:S68)</f>
        <v>937855.73400000017</v>
      </c>
      <c r="U68" s="20">
        <v>3557149.602</v>
      </c>
      <c r="V68" s="44">
        <f t="shared" si="2"/>
        <v>0.92955973937214276</v>
      </c>
    </row>
    <row r="69" spans="1:22" ht="22.5" hidden="1" customHeight="1" x14ac:dyDescent="0.2">
      <c r="A69" s="40">
        <v>20192798</v>
      </c>
      <c r="B69" s="40">
        <v>31</v>
      </c>
      <c r="C69" s="39" t="s">
        <v>252</v>
      </c>
      <c r="D69" s="5" t="s">
        <v>5</v>
      </c>
      <c r="E69" s="1" t="s">
        <v>64</v>
      </c>
      <c r="F69" s="40" t="s">
        <v>56</v>
      </c>
      <c r="G69" s="2">
        <v>2767264</v>
      </c>
      <c r="H69" s="3"/>
      <c r="I69" s="3"/>
      <c r="J69" s="3">
        <v>136374.704</v>
      </c>
      <c r="K69" s="3">
        <v>136703.49900000001</v>
      </c>
      <c r="L69" s="3">
        <v>179508.19699999999</v>
      </c>
      <c r="M69" s="3">
        <v>169267.69399999999</v>
      </c>
      <c r="N69" s="3">
        <v>169041.511</v>
      </c>
      <c r="O69" s="3">
        <v>212199.35500000001</v>
      </c>
      <c r="P69" s="3">
        <v>245084.12700000001</v>
      </c>
      <c r="Q69" s="3">
        <v>246765.946</v>
      </c>
      <c r="R69" s="35">
        <v>224815.745</v>
      </c>
      <c r="S69" s="35">
        <v>219866.212</v>
      </c>
      <c r="T69" s="3">
        <f t="shared" si="3"/>
        <v>1939626.99</v>
      </c>
      <c r="U69" s="20">
        <v>1956900.7560000001</v>
      </c>
      <c r="V69" s="44">
        <f t="shared" si="2"/>
        <v>0.70716084768204268</v>
      </c>
    </row>
    <row r="70" spans="1:22" ht="22.5" hidden="1" customHeight="1" x14ac:dyDescent="0.2">
      <c r="A70" s="40">
        <v>30036853</v>
      </c>
      <c r="B70" s="40">
        <v>31</v>
      </c>
      <c r="C70" s="39" t="s">
        <v>252</v>
      </c>
      <c r="D70" s="5" t="s">
        <v>5</v>
      </c>
      <c r="E70" s="1" t="s">
        <v>65</v>
      </c>
      <c r="F70" s="40" t="s">
        <v>60</v>
      </c>
      <c r="G70" s="2">
        <v>2521592.1269999999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5"/>
      <c r="S70" s="35">
        <v>121329.045</v>
      </c>
      <c r="T70" s="3">
        <f t="shared" si="3"/>
        <v>121329.045</v>
      </c>
      <c r="U70" s="20">
        <v>2479271.7170000002</v>
      </c>
      <c r="V70" s="44">
        <f t="shared" si="2"/>
        <v>0.98321679008002405</v>
      </c>
    </row>
    <row r="71" spans="1:22" ht="22.5" hidden="1" customHeight="1" x14ac:dyDescent="0.2">
      <c r="A71" s="40">
        <v>30107990</v>
      </c>
      <c r="B71" s="40">
        <v>31</v>
      </c>
      <c r="C71" s="39" t="s">
        <v>250</v>
      </c>
      <c r="D71" s="5" t="s">
        <v>5</v>
      </c>
      <c r="E71" s="1" t="s">
        <v>66</v>
      </c>
      <c r="F71" s="40" t="s">
        <v>30</v>
      </c>
      <c r="G71" s="2">
        <v>180757.5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5">
        <v>5757.5</v>
      </c>
      <c r="S71" s="35"/>
      <c r="T71" s="3">
        <f t="shared" si="3"/>
        <v>5757.5</v>
      </c>
      <c r="U71" s="20">
        <v>160757.5</v>
      </c>
      <c r="V71" s="44">
        <f t="shared" si="2"/>
        <v>0.8893545219423814</v>
      </c>
    </row>
    <row r="72" spans="1:22" ht="22.5" hidden="1" customHeight="1" x14ac:dyDescent="0.2">
      <c r="A72" s="40">
        <v>30108000</v>
      </c>
      <c r="B72" s="40">
        <v>31</v>
      </c>
      <c r="C72" s="39" t="s">
        <v>250</v>
      </c>
      <c r="D72" s="5" t="s">
        <v>5</v>
      </c>
      <c r="E72" s="1" t="s">
        <v>284</v>
      </c>
      <c r="F72" s="40" t="s">
        <v>32</v>
      </c>
      <c r="G72" s="2">
        <v>93490</v>
      </c>
      <c r="H72" s="3">
        <v>14490</v>
      </c>
      <c r="I72" s="3"/>
      <c r="J72" s="3"/>
      <c r="K72" s="3"/>
      <c r="L72" s="3"/>
      <c r="M72" s="3"/>
      <c r="N72" s="3"/>
      <c r="O72" s="3"/>
      <c r="P72" s="3"/>
      <c r="Q72" s="3"/>
      <c r="R72" s="35"/>
      <c r="S72" s="35"/>
      <c r="T72" s="3">
        <f t="shared" si="3"/>
        <v>14490</v>
      </c>
      <c r="U72" s="20">
        <v>93490</v>
      </c>
      <c r="V72" s="44">
        <f t="shared" si="2"/>
        <v>1</v>
      </c>
    </row>
    <row r="73" spans="1:22" ht="22.5" hidden="1" customHeight="1" x14ac:dyDescent="0.2">
      <c r="A73" s="4">
        <v>30078513</v>
      </c>
      <c r="B73" s="40">
        <v>31</v>
      </c>
      <c r="C73" s="39" t="s">
        <v>252</v>
      </c>
      <c r="D73" s="5" t="s">
        <v>5</v>
      </c>
      <c r="E73" s="1" t="s">
        <v>67</v>
      </c>
      <c r="F73" s="40" t="s">
        <v>25</v>
      </c>
      <c r="G73" s="2">
        <v>473312.79</v>
      </c>
      <c r="H73" s="3">
        <v>3720.614</v>
      </c>
      <c r="I73" s="3">
        <v>28382.633999999998</v>
      </c>
      <c r="J73" s="3"/>
      <c r="K73" s="3"/>
      <c r="L73" s="3"/>
      <c r="M73" s="3">
        <v>5810.6149999999998</v>
      </c>
      <c r="N73" s="3"/>
      <c r="O73" s="3">
        <v>1813.943</v>
      </c>
      <c r="P73" s="3"/>
      <c r="Q73" s="3"/>
      <c r="R73" s="35"/>
      <c r="S73" s="35"/>
      <c r="T73" s="3">
        <f t="shared" si="3"/>
        <v>39727.805999999997</v>
      </c>
      <c r="U73" s="20">
        <v>473312.59599999996</v>
      </c>
      <c r="V73" s="44">
        <f t="shared" si="2"/>
        <v>0.99999959012305584</v>
      </c>
    </row>
    <row r="74" spans="1:22" ht="22.5" hidden="1" customHeight="1" x14ac:dyDescent="0.2">
      <c r="A74" s="40">
        <v>30121560</v>
      </c>
      <c r="B74" s="40">
        <v>33</v>
      </c>
      <c r="C74" s="39" t="s">
        <v>251</v>
      </c>
      <c r="D74" s="5" t="s">
        <v>5</v>
      </c>
      <c r="E74" s="1" t="s">
        <v>68</v>
      </c>
      <c r="F74" s="40" t="s">
        <v>7</v>
      </c>
      <c r="G74" s="2">
        <v>5900000</v>
      </c>
      <c r="H74" s="3">
        <v>12690</v>
      </c>
      <c r="I74" s="3"/>
      <c r="J74" s="3"/>
      <c r="K74" s="3"/>
      <c r="L74" s="3"/>
      <c r="M74" s="3"/>
      <c r="N74" s="3"/>
      <c r="O74" s="3">
        <v>31870</v>
      </c>
      <c r="P74" s="3">
        <v>38540</v>
      </c>
      <c r="Q74" s="3">
        <v>4200</v>
      </c>
      <c r="R74" s="35">
        <v>39350</v>
      </c>
      <c r="S74" s="35">
        <v>189850</v>
      </c>
      <c r="T74" s="3">
        <f t="shared" si="3"/>
        <v>316500</v>
      </c>
      <c r="U74" s="20">
        <v>1395660</v>
      </c>
      <c r="V74" s="44">
        <f t="shared" si="2"/>
        <v>0.23655254237288137</v>
      </c>
    </row>
    <row r="75" spans="1:22" ht="22.5" hidden="1" customHeight="1" x14ac:dyDescent="0.2">
      <c r="A75" s="40">
        <v>30105015</v>
      </c>
      <c r="B75" s="40">
        <v>31</v>
      </c>
      <c r="C75" s="39" t="s">
        <v>252</v>
      </c>
      <c r="D75" s="5" t="s">
        <v>5</v>
      </c>
      <c r="E75" s="1" t="s">
        <v>285</v>
      </c>
      <c r="F75" s="40" t="s">
        <v>17</v>
      </c>
      <c r="G75" s="2">
        <v>276142.68599999999</v>
      </c>
      <c r="H75" s="3">
        <v>3726.9989999999998</v>
      </c>
      <c r="I75" s="3"/>
      <c r="J75" s="3"/>
      <c r="K75" s="3"/>
      <c r="L75" s="3"/>
      <c r="M75" s="3"/>
      <c r="N75" s="3"/>
      <c r="O75" s="3"/>
      <c r="P75" s="3"/>
      <c r="Q75" s="3"/>
      <c r="R75" s="35"/>
      <c r="S75" s="35"/>
      <c r="T75" s="3">
        <f t="shared" si="3"/>
        <v>3726.9989999999998</v>
      </c>
      <c r="U75" s="20">
        <v>276142.68599999999</v>
      </c>
      <c r="V75" s="44">
        <f t="shared" si="2"/>
        <v>1</v>
      </c>
    </row>
    <row r="76" spans="1:22" ht="22.5" hidden="1" customHeight="1" x14ac:dyDescent="0.2">
      <c r="A76" s="40">
        <v>30096439</v>
      </c>
      <c r="B76" s="40">
        <v>31</v>
      </c>
      <c r="C76" s="39" t="s">
        <v>252</v>
      </c>
      <c r="D76" s="5" t="s">
        <v>5</v>
      </c>
      <c r="E76" s="1" t="s">
        <v>69</v>
      </c>
      <c r="F76" s="40" t="s">
        <v>19</v>
      </c>
      <c r="G76" s="2">
        <v>455057.18800000002</v>
      </c>
      <c r="H76" s="3">
        <v>15442.878000000001</v>
      </c>
      <c r="I76" s="3">
        <v>18388.841</v>
      </c>
      <c r="J76" s="3">
        <v>720</v>
      </c>
      <c r="K76" s="3">
        <v>50484.487000000001</v>
      </c>
      <c r="L76" s="3">
        <v>46734.116999999998</v>
      </c>
      <c r="M76" s="3">
        <v>40093.226000000002</v>
      </c>
      <c r="N76" s="3">
        <v>42094.148000000001</v>
      </c>
      <c r="O76" s="3">
        <v>51113.743999999999</v>
      </c>
      <c r="P76" s="3"/>
      <c r="Q76" s="3"/>
      <c r="R76" s="35"/>
      <c r="S76" s="35"/>
      <c r="T76" s="3">
        <f t="shared" si="3"/>
        <v>265071.44099999999</v>
      </c>
      <c r="U76" s="20">
        <v>400379.57999999996</v>
      </c>
      <c r="V76" s="44">
        <f t="shared" si="2"/>
        <v>0.87984453505654747</v>
      </c>
    </row>
    <row r="77" spans="1:22" ht="22.5" hidden="1" customHeight="1" x14ac:dyDescent="0.2">
      <c r="A77" s="40">
        <v>30109718</v>
      </c>
      <c r="B77" s="40">
        <v>31</v>
      </c>
      <c r="C77" s="39" t="s">
        <v>252</v>
      </c>
      <c r="D77" s="5" t="s">
        <v>50</v>
      </c>
      <c r="E77" s="1" t="s">
        <v>70</v>
      </c>
      <c r="F77" s="40" t="s">
        <v>56</v>
      </c>
      <c r="G77" s="2">
        <v>31104.936000000002</v>
      </c>
      <c r="H77" s="3"/>
      <c r="I77" s="3"/>
      <c r="J77" s="3">
        <v>14183.418</v>
      </c>
      <c r="K77" s="3"/>
      <c r="L77" s="3"/>
      <c r="M77" s="3"/>
      <c r="N77" s="3"/>
      <c r="O77" s="3"/>
      <c r="P77" s="3"/>
      <c r="Q77" s="3"/>
      <c r="R77" s="35"/>
      <c r="S77" s="35"/>
      <c r="T77" s="3">
        <f t="shared" si="3"/>
        <v>14183.418</v>
      </c>
      <c r="U77" s="20">
        <v>23868.468000000001</v>
      </c>
      <c r="V77" s="44">
        <f t="shared" si="2"/>
        <v>0.76735306576422468</v>
      </c>
    </row>
    <row r="78" spans="1:22" ht="22.5" hidden="1" customHeight="1" x14ac:dyDescent="0.2">
      <c r="A78" s="40">
        <v>30083861</v>
      </c>
      <c r="B78" s="40">
        <v>31</v>
      </c>
      <c r="C78" s="39" t="s">
        <v>252</v>
      </c>
      <c r="D78" s="5" t="s">
        <v>5</v>
      </c>
      <c r="E78" s="1" t="s">
        <v>71</v>
      </c>
      <c r="F78" s="40" t="s">
        <v>32</v>
      </c>
      <c r="G78" s="2">
        <v>530964.82799999998</v>
      </c>
      <c r="H78" s="3">
        <v>1756.731</v>
      </c>
      <c r="I78" s="3"/>
      <c r="J78" s="3"/>
      <c r="K78" s="3"/>
      <c r="L78" s="3"/>
      <c r="M78" s="3"/>
      <c r="N78" s="3"/>
      <c r="O78" s="3">
        <v>7104.2110000000002</v>
      </c>
      <c r="P78" s="3"/>
      <c r="Q78" s="3">
        <v>956.36099999999999</v>
      </c>
      <c r="R78" s="35"/>
      <c r="S78" s="35">
        <v>3890.953</v>
      </c>
      <c r="T78" s="3">
        <f t="shared" si="3"/>
        <v>13708.256000000001</v>
      </c>
      <c r="U78" s="20">
        <v>527628.67500000005</v>
      </c>
      <c r="V78" s="44">
        <f t="shared" si="2"/>
        <v>0.99371680980722144</v>
      </c>
    </row>
    <row r="79" spans="1:22" ht="22.5" hidden="1" customHeight="1" x14ac:dyDescent="0.2">
      <c r="A79" s="40">
        <v>30108789</v>
      </c>
      <c r="B79" s="40">
        <v>31</v>
      </c>
      <c r="C79" s="39" t="s">
        <v>252</v>
      </c>
      <c r="D79" s="5" t="s">
        <v>5</v>
      </c>
      <c r="E79" s="1" t="s">
        <v>72</v>
      </c>
      <c r="F79" s="40" t="s">
        <v>32</v>
      </c>
      <c r="G79" s="2">
        <v>498932.82</v>
      </c>
      <c r="H79" s="3"/>
      <c r="I79" s="3"/>
      <c r="J79" s="3">
        <v>1566</v>
      </c>
      <c r="K79" s="3">
        <v>4100</v>
      </c>
      <c r="L79" s="3">
        <v>14000</v>
      </c>
      <c r="M79" s="3"/>
      <c r="N79" s="3"/>
      <c r="O79" s="3">
        <v>46811.77</v>
      </c>
      <c r="P79" s="3">
        <v>59227.404000000002</v>
      </c>
      <c r="Q79" s="3"/>
      <c r="R79" s="35">
        <v>95736.698999999993</v>
      </c>
      <c r="S79" s="35">
        <v>62252.15</v>
      </c>
      <c r="T79" s="3">
        <f t="shared" si="3"/>
        <v>283694.02299999999</v>
      </c>
      <c r="U79" s="20">
        <v>283694.02299999999</v>
      </c>
      <c r="V79" s="44">
        <f t="shared" si="2"/>
        <v>0.56860164661045942</v>
      </c>
    </row>
    <row r="80" spans="1:22" ht="22.5" hidden="1" customHeight="1" x14ac:dyDescent="0.2">
      <c r="A80" s="40">
        <v>30107745</v>
      </c>
      <c r="B80" s="40">
        <v>31</v>
      </c>
      <c r="C80" s="39" t="s">
        <v>252</v>
      </c>
      <c r="D80" s="5" t="s">
        <v>5</v>
      </c>
      <c r="E80" s="1" t="s">
        <v>73</v>
      </c>
      <c r="F80" s="40" t="s">
        <v>48</v>
      </c>
      <c r="G80" s="2">
        <v>840126.63600000006</v>
      </c>
      <c r="H80" s="3"/>
      <c r="I80" s="3"/>
      <c r="J80" s="3">
        <v>52982.13</v>
      </c>
      <c r="K80" s="3">
        <v>160106.09700000001</v>
      </c>
      <c r="L80" s="3">
        <v>67594.483999999997</v>
      </c>
      <c r="M80" s="3">
        <v>93435.354999999996</v>
      </c>
      <c r="N80" s="3">
        <v>63984.625</v>
      </c>
      <c r="O80" s="3">
        <v>106945.61900000001</v>
      </c>
      <c r="P80" s="3">
        <v>52036.214999999997</v>
      </c>
      <c r="Q80" s="3">
        <v>23482.686000000002</v>
      </c>
      <c r="R80" s="35">
        <v>130525.94</v>
      </c>
      <c r="S80" s="35">
        <v>50950.995999999999</v>
      </c>
      <c r="T80" s="3">
        <f t="shared" si="3"/>
        <v>802044.14700000011</v>
      </c>
      <c r="U80" s="20">
        <v>804164.14700000011</v>
      </c>
      <c r="V80" s="44">
        <f t="shared" si="2"/>
        <v>0.9571939664105592</v>
      </c>
    </row>
    <row r="81" spans="1:22" ht="22.5" hidden="1" customHeight="1" x14ac:dyDescent="0.2">
      <c r="A81" s="40">
        <v>30061162</v>
      </c>
      <c r="B81" s="40">
        <v>31</v>
      </c>
      <c r="C81" s="39" t="s">
        <v>252</v>
      </c>
      <c r="D81" s="5" t="s">
        <v>5</v>
      </c>
      <c r="E81" s="1" t="s">
        <v>286</v>
      </c>
      <c r="F81" s="40" t="s">
        <v>48</v>
      </c>
      <c r="G81" s="2">
        <v>765537.47899999993</v>
      </c>
      <c r="H81" s="3">
        <v>61307.591999999997</v>
      </c>
      <c r="I81" s="3">
        <v>62563.911</v>
      </c>
      <c r="J81" s="3">
        <v>71458.917000000001</v>
      </c>
      <c r="K81" s="3">
        <v>50006.124000000003</v>
      </c>
      <c r="L81" s="3">
        <v>52599.319000000003</v>
      </c>
      <c r="M81" s="3">
        <v>93070.805999999997</v>
      </c>
      <c r="N81" s="3"/>
      <c r="O81" s="3">
        <v>33517.332999999999</v>
      </c>
      <c r="P81" s="3"/>
      <c r="Q81" s="3"/>
      <c r="R81" s="35"/>
      <c r="S81" s="35"/>
      <c r="T81" s="3">
        <f t="shared" si="3"/>
        <v>424524.00199999998</v>
      </c>
      <c r="U81" s="20">
        <v>765537.47899999993</v>
      </c>
      <c r="V81" s="44">
        <f t="shared" si="2"/>
        <v>1</v>
      </c>
    </row>
    <row r="82" spans="1:22" ht="22.5" hidden="1" customHeight="1" x14ac:dyDescent="0.2">
      <c r="A82" s="40">
        <v>30070445</v>
      </c>
      <c r="B82" s="40">
        <v>31</v>
      </c>
      <c r="C82" s="39" t="s">
        <v>252</v>
      </c>
      <c r="D82" s="5" t="s">
        <v>5</v>
      </c>
      <c r="E82" s="1" t="s">
        <v>287</v>
      </c>
      <c r="F82" s="40" t="s">
        <v>25</v>
      </c>
      <c r="G82" s="2">
        <v>2265367.1689999998</v>
      </c>
      <c r="H82" s="3">
        <v>104008.883</v>
      </c>
      <c r="I82" s="3"/>
      <c r="J82" s="3"/>
      <c r="K82" s="3"/>
      <c r="L82" s="3"/>
      <c r="M82" s="3"/>
      <c r="N82" s="3"/>
      <c r="O82" s="3"/>
      <c r="P82" s="3"/>
      <c r="Q82" s="3"/>
      <c r="R82" s="35"/>
      <c r="S82" s="35"/>
      <c r="T82" s="3">
        <f t="shared" si="3"/>
        <v>104008.883</v>
      </c>
      <c r="U82" s="20">
        <v>2265367.0519999997</v>
      </c>
      <c r="V82" s="44">
        <f t="shared" si="2"/>
        <v>0.99999994835274308</v>
      </c>
    </row>
    <row r="83" spans="1:22" ht="22.5" hidden="1" customHeight="1" x14ac:dyDescent="0.2">
      <c r="A83" s="40">
        <v>30108942</v>
      </c>
      <c r="B83" s="40">
        <v>31</v>
      </c>
      <c r="C83" s="39" t="s">
        <v>252</v>
      </c>
      <c r="D83" s="5" t="s">
        <v>5</v>
      </c>
      <c r="E83" s="1" t="s">
        <v>288</v>
      </c>
      <c r="F83" s="40" t="s">
        <v>25</v>
      </c>
      <c r="G83" s="2">
        <v>885816.61200000008</v>
      </c>
      <c r="H83" s="3">
        <v>1084.2</v>
      </c>
      <c r="I83" s="3"/>
      <c r="J83" s="3"/>
      <c r="K83" s="3">
        <v>2856</v>
      </c>
      <c r="L83" s="3"/>
      <c r="M83" s="3"/>
      <c r="N83" s="3">
        <v>49269.642</v>
      </c>
      <c r="O83" s="3">
        <v>6848.5690000000004</v>
      </c>
      <c r="P83" s="3"/>
      <c r="Q83" s="3"/>
      <c r="R83" s="35"/>
      <c r="S83" s="35"/>
      <c r="T83" s="3">
        <f t="shared" si="3"/>
        <v>60058.411</v>
      </c>
      <c r="U83" s="20">
        <v>885638.7</v>
      </c>
      <c r="V83" s="44">
        <f t="shared" si="2"/>
        <v>0.99979915481648229</v>
      </c>
    </row>
    <row r="84" spans="1:22" ht="22.5" hidden="1" customHeight="1" x14ac:dyDescent="0.2">
      <c r="A84" s="40">
        <v>30078748</v>
      </c>
      <c r="B84" s="40">
        <v>31</v>
      </c>
      <c r="C84" s="39" t="s">
        <v>252</v>
      </c>
      <c r="D84" s="5" t="s">
        <v>5</v>
      </c>
      <c r="E84" s="1" t="s">
        <v>74</v>
      </c>
      <c r="F84" s="40" t="s">
        <v>25</v>
      </c>
      <c r="G84" s="2">
        <v>274816.96099999995</v>
      </c>
      <c r="H84" s="3">
        <v>2249.1</v>
      </c>
      <c r="I84" s="3">
        <v>267.255</v>
      </c>
      <c r="J84" s="3"/>
      <c r="K84" s="3"/>
      <c r="L84" s="3"/>
      <c r="M84" s="3"/>
      <c r="N84" s="3"/>
      <c r="O84" s="3"/>
      <c r="P84" s="3"/>
      <c r="Q84" s="3"/>
      <c r="R84" s="35"/>
      <c r="S84" s="35"/>
      <c r="T84" s="3">
        <f t="shared" si="3"/>
        <v>2516.355</v>
      </c>
      <c r="U84" s="20">
        <v>274816.31599999993</v>
      </c>
      <c r="V84" s="44">
        <f t="shared" si="2"/>
        <v>0.99999765298328869</v>
      </c>
    </row>
    <row r="85" spans="1:22" ht="22.5" hidden="1" customHeight="1" x14ac:dyDescent="0.2">
      <c r="A85" s="40">
        <v>30078005</v>
      </c>
      <c r="B85" s="40">
        <v>31</v>
      </c>
      <c r="C85" s="39" t="s">
        <v>252</v>
      </c>
      <c r="D85" s="5" t="s">
        <v>5</v>
      </c>
      <c r="E85" s="1" t="s">
        <v>75</v>
      </c>
      <c r="F85" s="40" t="s">
        <v>25</v>
      </c>
      <c r="G85" s="2">
        <v>240037.75400000002</v>
      </c>
      <c r="H85" s="3">
        <v>2249.1</v>
      </c>
      <c r="I85" s="3"/>
      <c r="J85" s="3"/>
      <c r="K85" s="3"/>
      <c r="L85" s="3"/>
      <c r="M85" s="3"/>
      <c r="N85" s="3"/>
      <c r="O85" s="3"/>
      <c r="P85" s="3"/>
      <c r="Q85" s="3"/>
      <c r="R85" s="35"/>
      <c r="S85" s="35"/>
      <c r="T85" s="3">
        <f t="shared" si="3"/>
        <v>2249.1</v>
      </c>
      <c r="U85" s="20">
        <v>240036.85400000002</v>
      </c>
      <c r="V85" s="44">
        <f t="shared" si="2"/>
        <v>0.99999625058981345</v>
      </c>
    </row>
    <row r="86" spans="1:22" ht="22.5" hidden="1" customHeight="1" x14ac:dyDescent="0.2">
      <c r="A86" s="40">
        <v>30077433</v>
      </c>
      <c r="B86" s="40">
        <v>31</v>
      </c>
      <c r="C86" s="39" t="s">
        <v>252</v>
      </c>
      <c r="D86" s="5" t="s">
        <v>5</v>
      </c>
      <c r="E86" s="1" t="s">
        <v>76</v>
      </c>
      <c r="F86" s="40" t="s">
        <v>25</v>
      </c>
      <c r="G86" s="2">
        <v>1960690.615</v>
      </c>
      <c r="H86" s="3">
        <v>231197.53400000001</v>
      </c>
      <c r="I86" s="3">
        <v>120012.826</v>
      </c>
      <c r="J86" s="3">
        <v>99998.311000000002</v>
      </c>
      <c r="K86" s="3">
        <v>1200</v>
      </c>
      <c r="L86" s="3">
        <v>163336.36499999999</v>
      </c>
      <c r="M86" s="3">
        <v>93088.293000000005</v>
      </c>
      <c r="N86" s="3">
        <v>1200</v>
      </c>
      <c r="O86" s="3">
        <v>181200.476</v>
      </c>
      <c r="P86" s="3">
        <v>101192.325</v>
      </c>
      <c r="Q86" s="3">
        <v>101197.72500000001</v>
      </c>
      <c r="R86" s="35">
        <v>101194.245</v>
      </c>
      <c r="S86" s="35">
        <v>66387.019</v>
      </c>
      <c r="T86" s="3">
        <f t="shared" si="3"/>
        <v>1261205.1190000002</v>
      </c>
      <c r="U86" s="20">
        <v>1942841.5960000004</v>
      </c>
      <c r="V86" s="44">
        <f t="shared" si="2"/>
        <v>0.99089656529008296</v>
      </c>
    </row>
    <row r="87" spans="1:22" ht="22.5" hidden="1" customHeight="1" x14ac:dyDescent="0.2">
      <c r="A87" s="40">
        <v>30115580</v>
      </c>
      <c r="B87" s="40">
        <v>31</v>
      </c>
      <c r="C87" s="39" t="s">
        <v>252</v>
      </c>
      <c r="D87" s="5" t="s">
        <v>5</v>
      </c>
      <c r="E87" s="1" t="s">
        <v>77</v>
      </c>
      <c r="F87" s="40" t="s">
        <v>25</v>
      </c>
      <c r="G87" s="2">
        <v>391981.78899999999</v>
      </c>
      <c r="H87" s="3"/>
      <c r="I87" s="3"/>
      <c r="J87" s="3"/>
      <c r="K87" s="3"/>
      <c r="L87" s="3"/>
      <c r="M87" s="3">
        <v>9091.0259999999998</v>
      </c>
      <c r="N87" s="3"/>
      <c r="O87" s="3"/>
      <c r="P87" s="3"/>
      <c r="Q87" s="3"/>
      <c r="R87" s="35"/>
      <c r="S87" s="35"/>
      <c r="T87" s="3">
        <f t="shared" si="3"/>
        <v>9091.0259999999998</v>
      </c>
      <c r="U87" s="20">
        <v>387613.82500000001</v>
      </c>
      <c r="V87" s="44">
        <f t="shared" si="2"/>
        <v>0.98885671701447342</v>
      </c>
    </row>
    <row r="88" spans="1:22" ht="22.5" hidden="1" customHeight="1" x14ac:dyDescent="0.2">
      <c r="A88" s="40">
        <v>30084242</v>
      </c>
      <c r="B88" s="40">
        <v>31</v>
      </c>
      <c r="C88" s="39" t="s">
        <v>252</v>
      </c>
      <c r="D88" s="5" t="s">
        <v>5</v>
      </c>
      <c r="E88" s="1" t="s">
        <v>78</v>
      </c>
      <c r="F88" s="40" t="s">
        <v>17</v>
      </c>
      <c r="G88" s="2">
        <v>2715443.048</v>
      </c>
      <c r="H88" s="3">
        <v>263584.88299999997</v>
      </c>
      <c r="I88" s="3">
        <v>177574.16500000001</v>
      </c>
      <c r="J88" s="3">
        <v>92568.126000000004</v>
      </c>
      <c r="K88" s="3">
        <v>90273.804999999993</v>
      </c>
      <c r="L88" s="3">
        <v>124011.467</v>
      </c>
      <c r="M88" s="3">
        <v>52202.108</v>
      </c>
      <c r="N88" s="3">
        <v>177642.524</v>
      </c>
      <c r="O88" s="3"/>
      <c r="P88" s="3"/>
      <c r="Q88" s="3"/>
      <c r="R88" s="35"/>
      <c r="S88" s="35">
        <v>3368.2020000000002</v>
      </c>
      <c r="T88" s="3">
        <f t="shared" si="3"/>
        <v>981225.28</v>
      </c>
      <c r="U88" s="20">
        <v>2610772.4419999998</v>
      </c>
      <c r="V88" s="44">
        <f t="shared" si="2"/>
        <v>0.96145358081544263</v>
      </c>
    </row>
    <row r="89" spans="1:22" ht="22.5" hidden="1" customHeight="1" x14ac:dyDescent="0.2">
      <c r="A89" s="40">
        <v>30082412</v>
      </c>
      <c r="B89" s="40">
        <v>31</v>
      </c>
      <c r="C89" s="39" t="s">
        <v>252</v>
      </c>
      <c r="D89" s="5" t="s">
        <v>5</v>
      </c>
      <c r="E89" s="1" t="s">
        <v>79</v>
      </c>
      <c r="F89" s="40" t="s">
        <v>34</v>
      </c>
      <c r="G89" s="2">
        <v>1320694.719</v>
      </c>
      <c r="H89" s="3"/>
      <c r="I89" s="3"/>
      <c r="J89" s="3"/>
      <c r="K89" s="3"/>
      <c r="L89" s="3">
        <v>550</v>
      </c>
      <c r="M89" s="3">
        <v>51829.955000000002</v>
      </c>
      <c r="N89" s="3"/>
      <c r="O89" s="3">
        <v>188138.58300000001</v>
      </c>
      <c r="P89" s="3">
        <v>114417.18399999999</v>
      </c>
      <c r="Q89" s="3">
        <v>90181.42</v>
      </c>
      <c r="R89" s="35">
        <v>63692.332000000002</v>
      </c>
      <c r="S89" s="35">
        <v>61408.525999999998</v>
      </c>
      <c r="T89" s="3">
        <f t="shared" si="3"/>
        <v>570218</v>
      </c>
      <c r="U89" s="20">
        <v>584446.82200000004</v>
      </c>
      <c r="V89" s="44">
        <f t="shared" si="2"/>
        <v>0.44252983947912644</v>
      </c>
    </row>
    <row r="90" spans="1:22" ht="22.5" hidden="1" customHeight="1" x14ac:dyDescent="0.2">
      <c r="A90" s="40">
        <v>30082413</v>
      </c>
      <c r="B90" s="40">
        <v>31</v>
      </c>
      <c r="C90" s="39" t="s">
        <v>252</v>
      </c>
      <c r="D90" s="5" t="s">
        <v>50</v>
      </c>
      <c r="E90" s="1" t="s">
        <v>289</v>
      </c>
      <c r="F90" s="40" t="s">
        <v>34</v>
      </c>
      <c r="G90" s="2">
        <v>15231.64</v>
      </c>
      <c r="H90" s="3">
        <v>3950.64</v>
      </c>
      <c r="I90" s="3"/>
      <c r="J90" s="3"/>
      <c r="K90" s="3"/>
      <c r="L90" s="3"/>
      <c r="M90" s="3"/>
      <c r="N90" s="3"/>
      <c r="O90" s="3"/>
      <c r="P90" s="3"/>
      <c r="Q90" s="3"/>
      <c r="R90" s="35"/>
      <c r="S90" s="35"/>
      <c r="T90" s="3">
        <f t="shared" si="3"/>
        <v>3950.64</v>
      </c>
      <c r="U90" s="20">
        <v>15231.64</v>
      </c>
      <c r="V90" s="44">
        <f t="shared" si="2"/>
        <v>1</v>
      </c>
    </row>
    <row r="91" spans="1:22" ht="22.5" hidden="1" customHeight="1" x14ac:dyDescent="0.2">
      <c r="A91" s="40">
        <v>30109639</v>
      </c>
      <c r="B91" s="40">
        <v>31</v>
      </c>
      <c r="C91" s="39" t="s">
        <v>252</v>
      </c>
      <c r="D91" s="5" t="s">
        <v>50</v>
      </c>
      <c r="E91" s="1" t="s">
        <v>290</v>
      </c>
      <c r="F91" s="40" t="s">
        <v>34</v>
      </c>
      <c r="G91" s="2">
        <v>26201</v>
      </c>
      <c r="H91" s="3">
        <v>7500</v>
      </c>
      <c r="I91" s="3"/>
      <c r="J91" s="3"/>
      <c r="K91" s="3"/>
      <c r="L91" s="3"/>
      <c r="M91" s="3"/>
      <c r="N91" s="3">
        <v>17500</v>
      </c>
      <c r="O91" s="3"/>
      <c r="P91" s="3"/>
      <c r="Q91" s="3"/>
      <c r="R91" s="35"/>
      <c r="S91" s="35"/>
      <c r="T91" s="3">
        <f t="shared" si="3"/>
        <v>25000</v>
      </c>
      <c r="U91" s="20">
        <v>26201</v>
      </c>
      <c r="V91" s="44">
        <f t="shared" si="2"/>
        <v>1</v>
      </c>
    </row>
    <row r="92" spans="1:22" ht="22.5" hidden="1" customHeight="1" x14ac:dyDescent="0.2">
      <c r="A92" s="40">
        <v>30029614</v>
      </c>
      <c r="B92" s="40">
        <v>31</v>
      </c>
      <c r="C92" s="39" t="s">
        <v>252</v>
      </c>
      <c r="D92" s="5" t="s">
        <v>5</v>
      </c>
      <c r="E92" s="1" t="s">
        <v>80</v>
      </c>
      <c r="F92" s="40" t="s">
        <v>259</v>
      </c>
      <c r="G92" s="2">
        <v>9833838.7330000009</v>
      </c>
      <c r="H92" s="3"/>
      <c r="I92" s="3">
        <v>150549.785</v>
      </c>
      <c r="J92" s="3">
        <v>339876.32400000002</v>
      </c>
      <c r="K92" s="3">
        <v>396538.59600000002</v>
      </c>
      <c r="L92" s="3">
        <v>515207.45199999999</v>
      </c>
      <c r="M92" s="3">
        <v>1120202.81</v>
      </c>
      <c r="N92" s="3"/>
      <c r="O92" s="3">
        <v>581393.05000000005</v>
      </c>
      <c r="P92" s="3">
        <v>823554.64099999995</v>
      </c>
      <c r="Q92" s="3">
        <v>717347.41700000002</v>
      </c>
      <c r="R92" s="35">
        <v>675837.26599999995</v>
      </c>
      <c r="S92" s="35">
        <v>1021092.7709999999</v>
      </c>
      <c r="T92" s="3">
        <f t="shared" si="3"/>
        <v>6341600.1119999997</v>
      </c>
      <c r="U92" s="20">
        <v>6396499.3669999996</v>
      </c>
      <c r="V92" s="44">
        <f t="shared" si="2"/>
        <v>0.65045802973511091</v>
      </c>
    </row>
    <row r="93" spans="1:22" ht="22.5" hidden="1" customHeight="1" x14ac:dyDescent="0.2">
      <c r="A93" s="40">
        <v>30108124</v>
      </c>
      <c r="B93" s="40">
        <v>31</v>
      </c>
      <c r="C93" s="39" t="s">
        <v>252</v>
      </c>
      <c r="D93" s="5" t="s">
        <v>5</v>
      </c>
      <c r="E93" s="1" t="s">
        <v>291</v>
      </c>
      <c r="F93" s="40" t="s">
        <v>233</v>
      </c>
      <c r="G93" s="2">
        <v>527027.90399999998</v>
      </c>
      <c r="H93" s="3"/>
      <c r="I93" s="3"/>
      <c r="J93" s="3"/>
      <c r="K93" s="3">
        <v>140.16999999999999</v>
      </c>
      <c r="L93" s="3"/>
      <c r="M93" s="3">
        <v>974.63699999999994</v>
      </c>
      <c r="N93" s="3"/>
      <c r="O93" s="3"/>
      <c r="P93" s="3"/>
      <c r="Q93" s="3"/>
      <c r="R93" s="35"/>
      <c r="S93" s="35"/>
      <c r="T93" s="3">
        <f t="shared" si="3"/>
        <v>1114.807</v>
      </c>
      <c r="U93" s="20">
        <v>527012.65600000008</v>
      </c>
      <c r="V93" s="44">
        <f t="shared" si="2"/>
        <v>0.999971067945579</v>
      </c>
    </row>
    <row r="94" spans="1:22" ht="22.5" hidden="1" customHeight="1" x14ac:dyDescent="0.2">
      <c r="A94" s="40">
        <v>30101476</v>
      </c>
      <c r="B94" s="40">
        <v>31</v>
      </c>
      <c r="C94" s="39" t="s">
        <v>250</v>
      </c>
      <c r="D94" s="5" t="s">
        <v>5</v>
      </c>
      <c r="E94" s="1" t="s">
        <v>81</v>
      </c>
      <c r="F94" s="40" t="s">
        <v>82</v>
      </c>
      <c r="G94" s="2">
        <v>660189.06000000006</v>
      </c>
      <c r="H94" s="3"/>
      <c r="I94" s="3"/>
      <c r="J94" s="3"/>
      <c r="K94" s="3"/>
      <c r="L94" s="3">
        <v>109966.68</v>
      </c>
      <c r="M94" s="3"/>
      <c r="N94" s="3">
        <v>2128.5</v>
      </c>
      <c r="O94" s="3">
        <v>24626.7</v>
      </c>
      <c r="P94" s="3">
        <v>89596.98</v>
      </c>
      <c r="Q94" s="3">
        <v>2128.5</v>
      </c>
      <c r="R94" s="35">
        <v>2128.5</v>
      </c>
      <c r="S94" s="3">
        <v>2128.5</v>
      </c>
      <c r="T94" s="3">
        <f t="shared" si="3"/>
        <v>232704.36</v>
      </c>
      <c r="U94" s="20">
        <v>255202.56</v>
      </c>
      <c r="V94" s="44">
        <f t="shared" si="2"/>
        <v>0.38655981363883851</v>
      </c>
    </row>
    <row r="95" spans="1:22" ht="22.5" hidden="1" customHeight="1" x14ac:dyDescent="0.2">
      <c r="A95" s="40">
        <v>30103795</v>
      </c>
      <c r="B95" s="40">
        <v>31</v>
      </c>
      <c r="C95" s="39" t="s">
        <v>252</v>
      </c>
      <c r="D95" s="5" t="s">
        <v>50</v>
      </c>
      <c r="E95" s="1" t="s">
        <v>83</v>
      </c>
      <c r="F95" s="40" t="s">
        <v>23</v>
      </c>
      <c r="G95" s="2">
        <v>30710.304</v>
      </c>
      <c r="H95" s="3"/>
      <c r="I95" s="3"/>
      <c r="J95" s="3">
        <v>3410.5</v>
      </c>
      <c r="K95" s="3">
        <v>3410.5</v>
      </c>
      <c r="L95" s="3"/>
      <c r="M95" s="3"/>
      <c r="N95" s="3"/>
      <c r="O95" s="3"/>
      <c r="P95" s="3"/>
      <c r="Q95" s="3"/>
      <c r="R95" s="35"/>
      <c r="S95" s="35"/>
      <c r="T95" s="3">
        <f t="shared" si="3"/>
        <v>6821</v>
      </c>
      <c r="U95" s="20">
        <v>10333</v>
      </c>
      <c r="V95" s="44">
        <f t="shared" si="2"/>
        <v>0.33646687444057866</v>
      </c>
    </row>
    <row r="96" spans="1:22" ht="22.5" hidden="1" customHeight="1" x14ac:dyDescent="0.2">
      <c r="A96" s="40">
        <v>20168763</v>
      </c>
      <c r="B96" s="40">
        <v>31</v>
      </c>
      <c r="C96" s="39" t="s">
        <v>252</v>
      </c>
      <c r="D96" s="5" t="s">
        <v>5</v>
      </c>
      <c r="E96" s="1" t="s">
        <v>84</v>
      </c>
      <c r="F96" s="40" t="s">
        <v>23</v>
      </c>
      <c r="G96" s="2">
        <v>4953327.9759999998</v>
      </c>
      <c r="H96" s="3">
        <v>196031.891</v>
      </c>
      <c r="I96" s="3">
        <v>176436.486</v>
      </c>
      <c r="J96" s="3">
        <v>131043.946</v>
      </c>
      <c r="K96" s="3">
        <v>28658.851999999999</v>
      </c>
      <c r="L96" s="3">
        <v>600</v>
      </c>
      <c r="M96" s="3">
        <v>6697.2349999999997</v>
      </c>
      <c r="N96" s="3">
        <v>7524.7839999999997</v>
      </c>
      <c r="O96" s="3">
        <v>1268.3119999999999</v>
      </c>
      <c r="P96" s="3"/>
      <c r="Q96" s="3">
        <v>45.8</v>
      </c>
      <c r="R96" s="35"/>
      <c r="S96" s="35">
        <v>13128.427</v>
      </c>
      <c r="T96" s="3">
        <f t="shared" si="3"/>
        <v>561435.73300000001</v>
      </c>
      <c r="U96" s="20">
        <v>4885350.1670000004</v>
      </c>
      <c r="V96" s="44">
        <f t="shared" si="2"/>
        <v>0.98627633596455411</v>
      </c>
    </row>
    <row r="97" spans="1:22" ht="22.5" hidden="1" customHeight="1" x14ac:dyDescent="0.2">
      <c r="A97" s="40">
        <v>30094040</v>
      </c>
      <c r="B97" s="40">
        <v>31</v>
      </c>
      <c r="C97" s="39" t="s">
        <v>252</v>
      </c>
      <c r="D97" s="5" t="s">
        <v>5</v>
      </c>
      <c r="E97" s="1" t="s">
        <v>85</v>
      </c>
      <c r="F97" s="40" t="s">
        <v>23</v>
      </c>
      <c r="G97" s="2">
        <v>1448017.2090000003</v>
      </c>
      <c r="H97" s="3"/>
      <c r="I97" s="3">
        <v>406.44499999999999</v>
      </c>
      <c r="J97" s="3">
        <v>144825.027</v>
      </c>
      <c r="K97" s="3"/>
      <c r="L97" s="3">
        <v>8199.1</v>
      </c>
      <c r="M97" s="3"/>
      <c r="N97" s="3"/>
      <c r="O97" s="3"/>
      <c r="P97" s="3"/>
      <c r="Q97" s="3"/>
      <c r="R97" s="35"/>
      <c r="S97" s="35"/>
      <c r="T97" s="3">
        <f t="shared" si="3"/>
        <v>153430.57200000001</v>
      </c>
      <c r="U97" s="20">
        <v>1451590.1659999997</v>
      </c>
      <c r="V97" s="44">
        <f t="shared" si="2"/>
        <v>1.0024674824151205</v>
      </c>
    </row>
    <row r="98" spans="1:22" ht="22.5" hidden="1" customHeight="1" x14ac:dyDescent="0.2">
      <c r="A98" s="40">
        <v>30078529</v>
      </c>
      <c r="B98" s="40">
        <v>31</v>
      </c>
      <c r="C98" s="39" t="s">
        <v>252</v>
      </c>
      <c r="D98" s="5" t="s">
        <v>5</v>
      </c>
      <c r="E98" s="1" t="s">
        <v>86</v>
      </c>
      <c r="F98" s="40" t="s">
        <v>62</v>
      </c>
      <c r="G98" s="2">
        <v>2536441.216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5"/>
      <c r="S98" s="35">
        <v>300045.141</v>
      </c>
      <c r="T98" s="3">
        <f t="shared" si="3"/>
        <v>300045.141</v>
      </c>
      <c r="U98" s="20">
        <v>1268254.419</v>
      </c>
      <c r="V98" s="44">
        <f t="shared" si="2"/>
        <v>0.50001333009406512</v>
      </c>
    </row>
    <row r="99" spans="1:22" ht="22.5" hidden="1" customHeight="1" x14ac:dyDescent="0.2">
      <c r="A99" s="40">
        <v>30106129</v>
      </c>
      <c r="B99" s="40">
        <v>31</v>
      </c>
      <c r="C99" s="39" t="s">
        <v>252</v>
      </c>
      <c r="D99" s="5" t="s">
        <v>87</v>
      </c>
      <c r="E99" s="1" t="s">
        <v>88</v>
      </c>
      <c r="F99" s="40" t="s">
        <v>32</v>
      </c>
      <c r="G99" s="2">
        <v>559805.32799999998</v>
      </c>
      <c r="H99" s="3"/>
      <c r="I99" s="3"/>
      <c r="J99" s="3">
        <v>73000</v>
      </c>
      <c r="K99" s="3"/>
      <c r="L99" s="3"/>
      <c r="M99" s="3">
        <v>65000</v>
      </c>
      <c r="N99" s="3"/>
      <c r="O99" s="3"/>
      <c r="P99" s="3"/>
      <c r="Q99" s="3"/>
      <c r="R99" s="35">
        <v>35000</v>
      </c>
      <c r="S99" s="35"/>
      <c r="T99" s="3">
        <f t="shared" si="3"/>
        <v>173000</v>
      </c>
      <c r="U99" s="20">
        <v>530000</v>
      </c>
      <c r="V99" s="44">
        <f t="shared" si="2"/>
        <v>0.94675769145234001</v>
      </c>
    </row>
    <row r="100" spans="1:22" ht="22.5" hidden="1" customHeight="1" x14ac:dyDescent="0.2">
      <c r="A100" s="40">
        <v>30109725</v>
      </c>
      <c r="B100" s="40">
        <v>31</v>
      </c>
      <c r="C100" s="39" t="s">
        <v>252</v>
      </c>
      <c r="D100" s="5" t="s">
        <v>50</v>
      </c>
      <c r="E100" s="1" t="s">
        <v>89</v>
      </c>
      <c r="F100" s="40" t="s">
        <v>7</v>
      </c>
      <c r="G100" s="2">
        <v>400948</v>
      </c>
      <c r="H100" s="3">
        <v>15811</v>
      </c>
      <c r="I100" s="3"/>
      <c r="J100" s="3">
        <v>145.32499999999999</v>
      </c>
      <c r="K100" s="3"/>
      <c r="L100" s="3"/>
      <c r="M100" s="3">
        <v>35353.9</v>
      </c>
      <c r="N100" s="3">
        <v>47996.014000000003</v>
      </c>
      <c r="O100" s="3"/>
      <c r="P100" s="3"/>
      <c r="Q100" s="3"/>
      <c r="R100" s="35"/>
      <c r="S100" s="35"/>
      <c r="T100" s="3">
        <f t="shared" si="3"/>
        <v>99306.239000000001</v>
      </c>
      <c r="U100" s="20">
        <v>110978.239</v>
      </c>
      <c r="V100" s="44">
        <f t="shared" si="2"/>
        <v>0.27678960613346371</v>
      </c>
    </row>
    <row r="101" spans="1:22" ht="22.5" hidden="1" customHeight="1" x14ac:dyDescent="0.2">
      <c r="A101" s="40">
        <v>30103987</v>
      </c>
      <c r="B101" s="40">
        <v>31</v>
      </c>
      <c r="C101" s="39" t="s">
        <v>252</v>
      </c>
      <c r="D101" s="5" t="s">
        <v>87</v>
      </c>
      <c r="E101" s="1" t="s">
        <v>90</v>
      </c>
      <c r="F101" s="40" t="s">
        <v>7</v>
      </c>
      <c r="G101" s="2">
        <v>33531.192000000003</v>
      </c>
      <c r="H101" s="3"/>
      <c r="I101" s="3"/>
      <c r="J101" s="3"/>
      <c r="K101" s="3"/>
      <c r="L101" s="3"/>
      <c r="M101" s="3"/>
      <c r="N101" s="3"/>
      <c r="O101" s="3"/>
      <c r="P101" s="3">
        <v>11216.55</v>
      </c>
      <c r="Q101" s="3"/>
      <c r="R101" s="35"/>
      <c r="S101" s="35"/>
      <c r="T101" s="3">
        <f t="shared" si="3"/>
        <v>11216.55</v>
      </c>
      <c r="U101" s="20">
        <v>28041.376</v>
      </c>
      <c r="V101" s="44">
        <f t="shared" si="2"/>
        <v>0.83627733842566643</v>
      </c>
    </row>
    <row r="102" spans="1:22" ht="22.5" hidden="1" customHeight="1" x14ac:dyDescent="0.2">
      <c r="A102" s="40">
        <v>30076159</v>
      </c>
      <c r="B102" s="40">
        <v>31</v>
      </c>
      <c r="C102" s="39" t="s">
        <v>252</v>
      </c>
      <c r="D102" s="5" t="s">
        <v>91</v>
      </c>
      <c r="E102" s="1" t="s">
        <v>92</v>
      </c>
      <c r="F102" s="40" t="s">
        <v>17</v>
      </c>
      <c r="G102" s="2">
        <v>758110</v>
      </c>
      <c r="H102" s="3">
        <v>28417.999</v>
      </c>
      <c r="I102" s="3"/>
      <c r="J102" s="3"/>
      <c r="K102" s="3"/>
      <c r="L102" s="3">
        <v>59181.184000000001</v>
      </c>
      <c r="M102" s="3"/>
      <c r="N102" s="3"/>
      <c r="O102" s="3"/>
      <c r="P102" s="3"/>
      <c r="Q102" s="3"/>
      <c r="R102" s="35"/>
      <c r="S102" s="35">
        <v>15000</v>
      </c>
      <c r="T102" s="3">
        <f t="shared" si="3"/>
        <v>102599.183</v>
      </c>
      <c r="U102" s="20">
        <v>422499.09600000002</v>
      </c>
      <c r="V102" s="44">
        <f t="shared" si="2"/>
        <v>0.5573057946735962</v>
      </c>
    </row>
    <row r="103" spans="1:22" ht="22.5" hidden="1" customHeight="1" x14ac:dyDescent="0.2">
      <c r="A103" s="4">
        <v>2401006</v>
      </c>
      <c r="B103" s="40">
        <v>24</v>
      </c>
      <c r="C103" s="39" t="s">
        <v>251</v>
      </c>
      <c r="D103" s="5" t="s">
        <v>5</v>
      </c>
      <c r="E103" s="1" t="s">
        <v>93</v>
      </c>
      <c r="F103" s="40" t="s">
        <v>7</v>
      </c>
      <c r="G103" s="2">
        <v>1461300</v>
      </c>
      <c r="H103" s="3"/>
      <c r="I103" s="3"/>
      <c r="J103" s="3"/>
      <c r="K103" s="3">
        <v>473575</v>
      </c>
      <c r="L103" s="3"/>
      <c r="M103" s="3"/>
      <c r="N103" s="3"/>
      <c r="O103" s="3"/>
      <c r="P103" s="3"/>
      <c r="Q103" s="3"/>
      <c r="R103" s="35"/>
      <c r="S103" s="35"/>
      <c r="T103" s="3">
        <f t="shared" si="3"/>
        <v>473575</v>
      </c>
      <c r="U103" s="20">
        <v>1321975</v>
      </c>
      <c r="V103" s="44">
        <f t="shared" si="2"/>
        <v>0.90465681242729079</v>
      </c>
    </row>
    <row r="104" spans="1:22" ht="22.5" hidden="1" customHeight="1" x14ac:dyDescent="0.2">
      <c r="A104" s="40">
        <v>30126693</v>
      </c>
      <c r="B104" s="40">
        <v>33</v>
      </c>
      <c r="C104" s="39" t="s">
        <v>250</v>
      </c>
      <c r="D104" s="5" t="s">
        <v>5</v>
      </c>
      <c r="E104" s="1" t="s">
        <v>94</v>
      </c>
      <c r="F104" s="40" t="s">
        <v>7</v>
      </c>
      <c r="G104" s="2">
        <v>800000</v>
      </c>
      <c r="H104" s="3"/>
      <c r="I104" s="3">
        <v>400000</v>
      </c>
      <c r="J104" s="3"/>
      <c r="K104" s="3"/>
      <c r="L104" s="3"/>
      <c r="M104" s="3"/>
      <c r="N104" s="3"/>
      <c r="O104" s="3"/>
      <c r="P104" s="3"/>
      <c r="Q104" s="35">
        <v>-323457.299</v>
      </c>
      <c r="R104" s="35">
        <v>5380.1790000000001</v>
      </c>
      <c r="S104" s="35">
        <v>2189.819</v>
      </c>
      <c r="T104" s="3">
        <f t="shared" si="3"/>
        <v>84112.699000000008</v>
      </c>
      <c r="U104" s="20">
        <v>484112.69900000002</v>
      </c>
      <c r="V104" s="44">
        <f t="shared" si="2"/>
        <v>0.60514087375000003</v>
      </c>
    </row>
    <row r="105" spans="1:22" ht="22.5" hidden="1" customHeight="1" x14ac:dyDescent="0.2">
      <c r="A105" s="40">
        <v>30100196</v>
      </c>
      <c r="B105" s="40">
        <v>31</v>
      </c>
      <c r="C105" s="39" t="s">
        <v>252</v>
      </c>
      <c r="D105" s="5" t="s">
        <v>5</v>
      </c>
      <c r="E105" s="6" t="s">
        <v>95</v>
      </c>
      <c r="F105" s="40" t="s">
        <v>23</v>
      </c>
      <c r="G105" s="2">
        <v>220292</v>
      </c>
      <c r="H105" s="3">
        <v>818.7</v>
      </c>
      <c r="I105" s="3">
        <v>818.7</v>
      </c>
      <c r="J105" s="3">
        <v>818.7</v>
      </c>
      <c r="K105" s="3"/>
      <c r="L105" s="3">
        <v>27955.93</v>
      </c>
      <c r="M105" s="3"/>
      <c r="N105" s="3"/>
      <c r="O105" s="3"/>
      <c r="P105" s="3"/>
      <c r="Q105" s="3"/>
      <c r="R105" s="35"/>
      <c r="S105" s="35"/>
      <c r="T105" s="3">
        <f t="shared" si="3"/>
        <v>30412.03</v>
      </c>
      <c r="U105" s="20">
        <v>187774.24100000001</v>
      </c>
      <c r="V105" s="44">
        <f t="shared" si="2"/>
        <v>0.85238792602545721</v>
      </c>
    </row>
    <row r="106" spans="1:22" ht="22.5" hidden="1" customHeight="1" x14ac:dyDescent="0.2">
      <c r="A106" s="40">
        <v>30101962</v>
      </c>
      <c r="B106" s="40">
        <v>31</v>
      </c>
      <c r="C106" s="39" t="s">
        <v>252</v>
      </c>
      <c r="D106" s="5" t="s">
        <v>5</v>
      </c>
      <c r="E106" s="1" t="s">
        <v>96</v>
      </c>
      <c r="F106" s="40" t="s">
        <v>32</v>
      </c>
      <c r="G106" s="2">
        <v>339773.37800000003</v>
      </c>
      <c r="H106" s="3"/>
      <c r="I106" s="3"/>
      <c r="J106" s="3"/>
      <c r="K106" s="3"/>
      <c r="L106" s="3"/>
      <c r="M106" s="3"/>
      <c r="N106" s="3"/>
      <c r="O106" s="3"/>
      <c r="P106" s="3">
        <v>1500</v>
      </c>
      <c r="Q106" s="3">
        <v>12900</v>
      </c>
      <c r="R106" s="35">
        <v>24658.26</v>
      </c>
      <c r="S106" s="35">
        <v>33271.125</v>
      </c>
      <c r="T106" s="3">
        <f t="shared" si="3"/>
        <v>72329.384999999995</v>
      </c>
      <c r="U106" s="20">
        <v>75679.383999999991</v>
      </c>
      <c r="V106" s="44">
        <f t="shared" si="2"/>
        <v>0.22273488419095619</v>
      </c>
    </row>
    <row r="107" spans="1:22" ht="22.5" hidden="1" customHeight="1" x14ac:dyDescent="0.2">
      <c r="A107" s="40">
        <v>30096256</v>
      </c>
      <c r="B107" s="40">
        <v>31</v>
      </c>
      <c r="C107" s="39" t="s">
        <v>252</v>
      </c>
      <c r="D107" s="5" t="s">
        <v>5</v>
      </c>
      <c r="E107" s="1" t="s">
        <v>97</v>
      </c>
      <c r="F107" s="40" t="s">
        <v>19</v>
      </c>
      <c r="G107" s="2">
        <v>1463646.5729999999</v>
      </c>
      <c r="H107" s="3">
        <v>133165.52600000001</v>
      </c>
      <c r="I107" s="3">
        <v>148444.07</v>
      </c>
      <c r="J107" s="3">
        <v>1500</v>
      </c>
      <c r="K107" s="3">
        <v>84165.337</v>
      </c>
      <c r="L107" s="3">
        <v>91332.630999999994</v>
      </c>
      <c r="M107" s="3">
        <v>146565.503</v>
      </c>
      <c r="N107" s="3"/>
      <c r="O107" s="3"/>
      <c r="P107" s="3">
        <v>36499.999000000003</v>
      </c>
      <c r="Q107" s="3"/>
      <c r="R107" s="35"/>
      <c r="S107" s="35"/>
      <c r="T107" s="3">
        <f t="shared" si="3"/>
        <v>641673.06599999999</v>
      </c>
      <c r="U107" s="20">
        <v>1450776.6170000001</v>
      </c>
      <c r="V107" s="44">
        <f t="shared" si="2"/>
        <v>0.99120692369495966</v>
      </c>
    </row>
    <row r="108" spans="1:22" ht="22.5" hidden="1" customHeight="1" x14ac:dyDescent="0.2">
      <c r="A108" s="40">
        <v>30123139</v>
      </c>
      <c r="B108" s="40">
        <v>31</v>
      </c>
      <c r="C108" s="39" t="s">
        <v>252</v>
      </c>
      <c r="D108" s="5" t="s">
        <v>5</v>
      </c>
      <c r="E108" s="1" t="s">
        <v>292</v>
      </c>
      <c r="F108" s="40" t="s">
        <v>48</v>
      </c>
      <c r="G108" s="2">
        <v>7092682</v>
      </c>
      <c r="H108" s="3"/>
      <c r="I108" s="3"/>
      <c r="J108" s="3"/>
      <c r="K108" s="3">
        <v>650727.81000000006</v>
      </c>
      <c r="L108" s="3"/>
      <c r="M108" s="3"/>
      <c r="N108" s="3"/>
      <c r="O108" s="3"/>
      <c r="P108" s="3"/>
      <c r="Q108" s="3"/>
      <c r="R108" s="35">
        <v>392253.26899999997</v>
      </c>
      <c r="S108" s="35"/>
      <c r="T108" s="3">
        <f t="shared" si="3"/>
        <v>1042981.079</v>
      </c>
      <c r="U108" s="20">
        <v>7092682</v>
      </c>
      <c r="V108" s="44">
        <f t="shared" si="2"/>
        <v>1</v>
      </c>
    </row>
    <row r="109" spans="1:22" ht="22.5" hidden="1" customHeight="1" x14ac:dyDescent="0.2">
      <c r="A109" s="40">
        <v>30036055</v>
      </c>
      <c r="B109" s="40">
        <v>31</v>
      </c>
      <c r="C109" s="39" t="s">
        <v>252</v>
      </c>
      <c r="D109" s="5" t="s">
        <v>5</v>
      </c>
      <c r="E109" s="1" t="s">
        <v>98</v>
      </c>
      <c r="F109" s="40" t="s">
        <v>259</v>
      </c>
      <c r="G109" s="2">
        <v>197746</v>
      </c>
      <c r="H109" s="3"/>
      <c r="I109" s="3"/>
      <c r="J109" s="3"/>
      <c r="K109" s="3"/>
      <c r="L109" s="3"/>
      <c r="M109" s="3"/>
      <c r="N109" s="3"/>
      <c r="O109" s="3"/>
      <c r="P109" s="3">
        <v>43185.578999999998</v>
      </c>
      <c r="Q109" s="3"/>
      <c r="R109" s="35">
        <v>38869.237000000001</v>
      </c>
      <c r="S109" s="35">
        <v>78480.301000000007</v>
      </c>
      <c r="T109" s="3">
        <f t="shared" si="3"/>
        <v>160535.117</v>
      </c>
      <c r="U109" s="20">
        <v>161225.117</v>
      </c>
      <c r="V109" s="44">
        <f t="shared" si="2"/>
        <v>0.81531417576082443</v>
      </c>
    </row>
    <row r="110" spans="1:22" ht="22.5" hidden="1" customHeight="1" x14ac:dyDescent="0.2">
      <c r="A110" s="40">
        <v>30091822</v>
      </c>
      <c r="B110" s="40">
        <v>31</v>
      </c>
      <c r="C110" s="39" t="s">
        <v>252</v>
      </c>
      <c r="D110" s="5" t="s">
        <v>5</v>
      </c>
      <c r="E110" s="1" t="s">
        <v>99</v>
      </c>
      <c r="F110" s="40" t="s">
        <v>259</v>
      </c>
      <c r="G110" s="2">
        <v>113791.462</v>
      </c>
      <c r="H110" s="3">
        <v>17105.468000000001</v>
      </c>
      <c r="I110" s="3"/>
      <c r="J110" s="3">
        <v>14424.856</v>
      </c>
      <c r="K110" s="3"/>
      <c r="L110" s="3"/>
      <c r="M110" s="3">
        <v>16443.423999999999</v>
      </c>
      <c r="N110" s="3"/>
      <c r="O110" s="3"/>
      <c r="P110" s="3"/>
      <c r="Q110" s="3"/>
      <c r="R110" s="35"/>
      <c r="S110" s="35"/>
      <c r="T110" s="3">
        <f t="shared" si="3"/>
        <v>47973.748</v>
      </c>
      <c r="U110" s="20">
        <v>113791.462</v>
      </c>
      <c r="V110" s="44">
        <f t="shared" si="2"/>
        <v>1</v>
      </c>
    </row>
    <row r="111" spans="1:22" ht="22.5" hidden="1" customHeight="1" x14ac:dyDescent="0.2">
      <c r="A111" s="40">
        <v>30119204</v>
      </c>
      <c r="B111" s="40">
        <v>31</v>
      </c>
      <c r="C111" s="39" t="s">
        <v>252</v>
      </c>
      <c r="D111" s="5" t="s">
        <v>5</v>
      </c>
      <c r="E111" s="1" t="s">
        <v>293</v>
      </c>
      <c r="F111" s="40" t="s">
        <v>25</v>
      </c>
      <c r="G111" s="2">
        <v>898084.2209999999</v>
      </c>
      <c r="H111" s="3"/>
      <c r="I111" s="3"/>
      <c r="J111" s="3"/>
      <c r="K111" s="3"/>
      <c r="L111" s="3">
        <v>109536.7</v>
      </c>
      <c r="M111" s="3"/>
      <c r="N111" s="3"/>
      <c r="O111" s="3"/>
      <c r="P111" s="3"/>
      <c r="Q111" s="3"/>
      <c r="R111" s="35"/>
      <c r="S111" s="35"/>
      <c r="T111" s="3">
        <f t="shared" si="3"/>
        <v>109536.7</v>
      </c>
      <c r="U111" s="20">
        <v>898084.2209999999</v>
      </c>
      <c r="V111" s="44">
        <f t="shared" si="2"/>
        <v>1</v>
      </c>
    </row>
    <row r="112" spans="1:22" ht="22.5" hidden="1" customHeight="1" x14ac:dyDescent="0.2">
      <c r="A112" s="40">
        <v>30108166</v>
      </c>
      <c r="B112" s="40">
        <v>31</v>
      </c>
      <c r="C112" s="39" t="s">
        <v>252</v>
      </c>
      <c r="D112" s="5" t="s">
        <v>5</v>
      </c>
      <c r="E112" s="1" t="s">
        <v>294</v>
      </c>
      <c r="F112" s="40" t="s">
        <v>7</v>
      </c>
      <c r="G112" s="2">
        <v>2128040.4959999998</v>
      </c>
      <c r="H112" s="3">
        <v>66643.942999999999</v>
      </c>
      <c r="I112" s="3">
        <v>122533.826</v>
      </c>
      <c r="J112" s="3">
        <v>77175.168000000005</v>
      </c>
      <c r="K112" s="3">
        <v>82990.074999999997</v>
      </c>
      <c r="L112" s="3">
        <v>54784.474000000002</v>
      </c>
      <c r="M112" s="3">
        <v>86146.790999999997</v>
      </c>
      <c r="N112" s="3">
        <v>23430.355</v>
      </c>
      <c r="O112" s="35">
        <v>-14377.714</v>
      </c>
      <c r="P112" s="3">
        <v>14377.714</v>
      </c>
      <c r="Q112" s="3"/>
      <c r="R112" s="35"/>
      <c r="S112" s="35"/>
      <c r="T112" s="3">
        <f t="shared" si="3"/>
        <v>513704.63199999998</v>
      </c>
      <c r="U112" s="20">
        <v>2128040.4959999998</v>
      </c>
      <c r="V112" s="44">
        <f t="shared" si="2"/>
        <v>1</v>
      </c>
    </row>
    <row r="113" spans="1:22" ht="22.5" hidden="1" customHeight="1" x14ac:dyDescent="0.2">
      <c r="A113" s="40">
        <v>30071551</v>
      </c>
      <c r="B113" s="40">
        <v>31</v>
      </c>
      <c r="C113" s="39" t="s">
        <v>252</v>
      </c>
      <c r="D113" s="5" t="s">
        <v>5</v>
      </c>
      <c r="E113" s="1" t="s">
        <v>295</v>
      </c>
      <c r="F113" s="40" t="s">
        <v>233</v>
      </c>
      <c r="G113" s="2">
        <v>403043</v>
      </c>
      <c r="H113" s="3">
        <v>15812.805</v>
      </c>
      <c r="I113" s="3">
        <v>42226.601000000002</v>
      </c>
      <c r="J113" s="3">
        <v>16670.079000000002</v>
      </c>
      <c r="K113" s="3">
        <v>54046.137999999999</v>
      </c>
      <c r="L113" s="3"/>
      <c r="M113" s="3">
        <v>47708.627</v>
      </c>
      <c r="N113" s="3">
        <v>46495.489000000001</v>
      </c>
      <c r="O113" s="3">
        <v>535.47500000000002</v>
      </c>
      <c r="P113" s="3">
        <v>172.86799999999999</v>
      </c>
      <c r="Q113" s="3"/>
      <c r="R113" s="35">
        <v>797.3</v>
      </c>
      <c r="S113" s="35"/>
      <c r="T113" s="3">
        <f t="shared" si="3"/>
        <v>224465.38199999998</v>
      </c>
      <c r="U113" s="20">
        <v>403271.51099999994</v>
      </c>
      <c r="V113" s="44">
        <f t="shared" si="2"/>
        <v>1.0005669643189434</v>
      </c>
    </row>
    <row r="114" spans="1:22" ht="22.5" hidden="1" customHeight="1" x14ac:dyDescent="0.2">
      <c r="A114" s="40">
        <v>30075439</v>
      </c>
      <c r="B114" s="40">
        <v>31</v>
      </c>
      <c r="C114" s="39" t="s">
        <v>252</v>
      </c>
      <c r="D114" s="5" t="s">
        <v>5</v>
      </c>
      <c r="E114" s="1" t="s">
        <v>100</v>
      </c>
      <c r="F114" s="40" t="s">
        <v>28</v>
      </c>
      <c r="G114" s="2">
        <v>889968</v>
      </c>
      <c r="H114" s="3">
        <v>78972.710000000006</v>
      </c>
      <c r="I114" s="3">
        <v>75888.687999999995</v>
      </c>
      <c r="J114" s="3">
        <v>68834.881999999998</v>
      </c>
      <c r="K114" s="3">
        <v>44457.881999999998</v>
      </c>
      <c r="L114" s="3"/>
      <c r="M114" s="3">
        <v>1590.1279999999999</v>
      </c>
      <c r="N114" s="3"/>
      <c r="O114" s="3"/>
      <c r="P114" s="3"/>
      <c r="Q114" s="3"/>
      <c r="R114" s="35"/>
      <c r="S114" s="35"/>
      <c r="T114" s="3">
        <f t="shared" si="3"/>
        <v>269744.28999999998</v>
      </c>
      <c r="U114" s="20">
        <v>818722.41400000011</v>
      </c>
      <c r="V114" s="44">
        <f t="shared" si="2"/>
        <v>0.91994590142566934</v>
      </c>
    </row>
    <row r="115" spans="1:22" ht="22.5" hidden="1" customHeight="1" x14ac:dyDescent="0.2">
      <c r="A115" s="40">
        <v>30093582</v>
      </c>
      <c r="B115" s="40">
        <v>31</v>
      </c>
      <c r="C115" s="39" t="s">
        <v>251</v>
      </c>
      <c r="D115" s="5" t="s">
        <v>5</v>
      </c>
      <c r="E115" s="1" t="s">
        <v>101</v>
      </c>
      <c r="F115" s="40" t="s">
        <v>7</v>
      </c>
      <c r="G115" s="2">
        <v>277554</v>
      </c>
      <c r="H115" s="3"/>
      <c r="I115" s="3"/>
      <c r="J115" s="3"/>
      <c r="K115" s="3">
        <v>34000</v>
      </c>
      <c r="L115" s="3"/>
      <c r="M115" s="3"/>
      <c r="N115" s="3"/>
      <c r="O115" s="3"/>
      <c r="P115" s="3">
        <v>34000</v>
      </c>
      <c r="Q115" s="3"/>
      <c r="R115" s="35"/>
      <c r="S115" s="35"/>
      <c r="T115" s="3">
        <f t="shared" si="3"/>
        <v>68000</v>
      </c>
      <c r="U115" s="20">
        <v>204210.68099999998</v>
      </c>
      <c r="V115" s="44">
        <f t="shared" si="2"/>
        <v>0.73575117274476309</v>
      </c>
    </row>
    <row r="116" spans="1:22" ht="22.5" hidden="1" customHeight="1" x14ac:dyDescent="0.2">
      <c r="A116" s="40">
        <v>30128346</v>
      </c>
      <c r="B116" s="40">
        <v>31</v>
      </c>
      <c r="C116" s="39" t="s">
        <v>251</v>
      </c>
      <c r="D116" s="5" t="s">
        <v>5</v>
      </c>
      <c r="E116" s="1" t="s">
        <v>102</v>
      </c>
      <c r="F116" s="40" t="s">
        <v>7</v>
      </c>
      <c r="G116" s="2">
        <v>270925</v>
      </c>
      <c r="H116" s="3"/>
      <c r="I116" s="3"/>
      <c r="J116" s="3"/>
      <c r="K116" s="3">
        <v>16860</v>
      </c>
      <c r="L116" s="3"/>
      <c r="M116" s="3"/>
      <c r="N116" s="3"/>
      <c r="O116" s="3"/>
      <c r="P116" s="3"/>
      <c r="Q116" s="3">
        <v>16860</v>
      </c>
      <c r="R116" s="35"/>
      <c r="S116" s="35"/>
      <c r="T116" s="3">
        <f t="shared" si="3"/>
        <v>33720</v>
      </c>
      <c r="U116" s="20">
        <v>172010.742</v>
      </c>
      <c r="V116" s="44">
        <f t="shared" si="2"/>
        <v>0.63490169604133984</v>
      </c>
    </row>
    <row r="117" spans="1:22" ht="22.5" hidden="1" customHeight="1" x14ac:dyDescent="0.2">
      <c r="A117" s="40">
        <v>30123735</v>
      </c>
      <c r="B117" s="40">
        <v>29</v>
      </c>
      <c r="C117" s="39" t="s">
        <v>250</v>
      </c>
      <c r="D117" s="5" t="s">
        <v>5</v>
      </c>
      <c r="E117" s="1" t="s">
        <v>103</v>
      </c>
      <c r="F117" s="40" t="s">
        <v>7</v>
      </c>
      <c r="G117" s="7">
        <v>101900</v>
      </c>
      <c r="H117" s="3"/>
      <c r="I117" s="3"/>
      <c r="J117" s="3"/>
      <c r="K117" s="3"/>
      <c r="L117" s="3">
        <v>101900</v>
      </c>
      <c r="M117" s="3"/>
      <c r="N117" s="3"/>
      <c r="O117" s="3"/>
      <c r="P117" s="3"/>
      <c r="Q117" s="3"/>
      <c r="R117" s="35"/>
      <c r="S117" s="35"/>
      <c r="T117" s="3">
        <f t="shared" si="3"/>
        <v>101900</v>
      </c>
      <c r="U117" s="20">
        <v>101900</v>
      </c>
      <c r="V117" s="44">
        <f t="shared" si="2"/>
        <v>1</v>
      </c>
    </row>
    <row r="118" spans="1:22" ht="22.5" hidden="1" customHeight="1" x14ac:dyDescent="0.2">
      <c r="A118" s="40">
        <v>30045009</v>
      </c>
      <c r="B118" s="40">
        <v>31</v>
      </c>
      <c r="C118" s="39" t="s">
        <v>252</v>
      </c>
      <c r="D118" s="5" t="s">
        <v>5</v>
      </c>
      <c r="E118" s="1" t="s">
        <v>104</v>
      </c>
      <c r="F118" s="40" t="s">
        <v>17</v>
      </c>
      <c r="G118" s="2">
        <v>434951.46</v>
      </c>
      <c r="H118" s="3"/>
      <c r="I118" s="3"/>
      <c r="J118" s="3">
        <v>50443.741000000002</v>
      </c>
      <c r="K118" s="3">
        <v>47841.464999999997</v>
      </c>
      <c r="L118" s="3">
        <v>63169.271000000001</v>
      </c>
      <c r="M118" s="3">
        <v>34943.593000000001</v>
      </c>
      <c r="N118" s="3">
        <v>18092.535</v>
      </c>
      <c r="O118" s="3"/>
      <c r="P118" s="3">
        <v>28718.287</v>
      </c>
      <c r="Q118" s="3">
        <v>19486.714</v>
      </c>
      <c r="R118" s="35">
        <v>18093.638999999999</v>
      </c>
      <c r="S118" s="35">
        <v>46249.697999999997</v>
      </c>
      <c r="T118" s="3">
        <f t="shared" si="3"/>
        <v>327038.94300000003</v>
      </c>
      <c r="U118" s="20">
        <v>336753.42500000005</v>
      </c>
      <c r="V118" s="44">
        <f t="shared" si="2"/>
        <v>0.7742321982319591</v>
      </c>
    </row>
    <row r="119" spans="1:22" ht="22.5" hidden="1" customHeight="1" x14ac:dyDescent="0.2">
      <c r="A119" s="40">
        <v>30121969</v>
      </c>
      <c r="B119" s="40">
        <v>33</v>
      </c>
      <c r="C119" s="39" t="s">
        <v>250</v>
      </c>
      <c r="D119" s="5" t="s">
        <v>5</v>
      </c>
      <c r="E119" s="1" t="s">
        <v>105</v>
      </c>
      <c r="F119" s="40" t="s">
        <v>7</v>
      </c>
      <c r="G119" s="2">
        <v>4135620</v>
      </c>
      <c r="H119" s="3">
        <v>1435619.6</v>
      </c>
      <c r="I119" s="3"/>
      <c r="J119" s="3"/>
      <c r="K119" s="3"/>
      <c r="L119" s="3"/>
      <c r="M119" s="3"/>
      <c r="N119" s="3"/>
      <c r="O119" s="3"/>
      <c r="P119" s="3"/>
      <c r="Q119" s="35">
        <v>-882676.26399999997</v>
      </c>
      <c r="R119" s="35">
        <v>71103.039999999994</v>
      </c>
      <c r="S119" s="35">
        <v>712497.55900000001</v>
      </c>
      <c r="T119" s="3">
        <f t="shared" si="3"/>
        <v>1336543.9350000001</v>
      </c>
      <c r="U119" s="20">
        <v>4036543.9350000001</v>
      </c>
      <c r="V119" s="44">
        <f t="shared" si="2"/>
        <v>0.97604323777329638</v>
      </c>
    </row>
    <row r="120" spans="1:22" ht="22.5" hidden="1" customHeight="1" x14ac:dyDescent="0.2">
      <c r="A120" s="40">
        <v>30097621</v>
      </c>
      <c r="B120" s="4">
        <v>31</v>
      </c>
      <c r="C120" s="38" t="s">
        <v>252</v>
      </c>
      <c r="D120" s="5" t="s">
        <v>5</v>
      </c>
      <c r="E120" s="1" t="s">
        <v>106</v>
      </c>
      <c r="F120" s="40" t="s">
        <v>25</v>
      </c>
      <c r="G120" s="2">
        <v>148683.59</v>
      </c>
      <c r="H120" s="3"/>
      <c r="I120" s="3"/>
      <c r="J120" s="3">
        <v>2458</v>
      </c>
      <c r="K120" s="3"/>
      <c r="L120" s="3"/>
      <c r="M120" s="3"/>
      <c r="N120" s="3"/>
      <c r="O120" s="3"/>
      <c r="P120" s="3"/>
      <c r="Q120" s="3"/>
      <c r="R120" s="35"/>
      <c r="S120" s="35"/>
      <c r="T120" s="3">
        <f t="shared" si="3"/>
        <v>2458</v>
      </c>
      <c r="U120" s="20">
        <v>2458</v>
      </c>
      <c r="V120" s="44">
        <f t="shared" si="2"/>
        <v>1.6531750410384898E-2</v>
      </c>
    </row>
    <row r="121" spans="1:22" ht="22.5" hidden="1" customHeight="1" x14ac:dyDescent="0.2">
      <c r="A121" s="40">
        <v>30124524</v>
      </c>
      <c r="B121" s="40">
        <v>31</v>
      </c>
      <c r="C121" s="39" t="s">
        <v>250</v>
      </c>
      <c r="D121" s="5" t="s">
        <v>5</v>
      </c>
      <c r="E121" s="1" t="s">
        <v>107</v>
      </c>
      <c r="F121" s="40" t="s">
        <v>7</v>
      </c>
      <c r="G121" s="2">
        <v>91349.999999999985</v>
      </c>
      <c r="H121" s="3"/>
      <c r="I121" s="3"/>
      <c r="J121" s="3"/>
      <c r="K121" s="3"/>
      <c r="L121" s="3">
        <v>5000</v>
      </c>
      <c r="M121" s="3">
        <v>20000</v>
      </c>
      <c r="N121" s="3"/>
      <c r="O121" s="3"/>
      <c r="P121" s="3"/>
      <c r="Q121" s="3">
        <v>5000</v>
      </c>
      <c r="R121" s="35"/>
      <c r="S121" s="35">
        <v>5752</v>
      </c>
      <c r="T121" s="3">
        <f t="shared" si="3"/>
        <v>35752</v>
      </c>
      <c r="U121" s="20">
        <v>45752</v>
      </c>
      <c r="V121" s="44">
        <f t="shared" si="2"/>
        <v>0.50084291187739471</v>
      </c>
    </row>
    <row r="122" spans="1:22" ht="22.5" hidden="1" customHeight="1" x14ac:dyDescent="0.2">
      <c r="A122" s="40">
        <v>30125049</v>
      </c>
      <c r="B122" s="40">
        <v>31</v>
      </c>
      <c r="C122" s="39" t="s">
        <v>250</v>
      </c>
      <c r="D122" s="5" t="s">
        <v>5</v>
      </c>
      <c r="E122" s="1" t="s">
        <v>296</v>
      </c>
      <c r="F122" s="40" t="s">
        <v>7</v>
      </c>
      <c r="G122" s="2">
        <v>50000</v>
      </c>
      <c r="H122" s="3"/>
      <c r="I122" s="3"/>
      <c r="J122" s="3">
        <v>5000</v>
      </c>
      <c r="K122" s="3"/>
      <c r="L122" s="3"/>
      <c r="M122" s="3"/>
      <c r="N122" s="3"/>
      <c r="O122" s="3"/>
      <c r="P122" s="3"/>
      <c r="Q122" s="3"/>
      <c r="R122" s="35"/>
      <c r="S122" s="35"/>
      <c r="T122" s="3">
        <f t="shared" si="3"/>
        <v>5000</v>
      </c>
      <c r="U122" s="20">
        <v>50000</v>
      </c>
      <c r="V122" s="44">
        <f t="shared" si="2"/>
        <v>1</v>
      </c>
    </row>
    <row r="123" spans="1:22" ht="22.5" hidden="1" customHeight="1" x14ac:dyDescent="0.2">
      <c r="A123" s="40">
        <v>30100126</v>
      </c>
      <c r="B123" s="40">
        <v>31</v>
      </c>
      <c r="C123" s="39" t="s">
        <v>252</v>
      </c>
      <c r="D123" s="5" t="s">
        <v>5</v>
      </c>
      <c r="E123" s="1" t="s">
        <v>108</v>
      </c>
      <c r="F123" s="40" t="s">
        <v>28</v>
      </c>
      <c r="G123" s="2">
        <v>2330593.4374000002</v>
      </c>
      <c r="H123" s="3"/>
      <c r="I123" s="3"/>
      <c r="J123" s="3"/>
      <c r="K123" s="3"/>
      <c r="L123" s="3"/>
      <c r="M123" s="3"/>
      <c r="N123" s="3">
        <v>80761.88</v>
      </c>
      <c r="O123" s="3">
        <v>120867.82</v>
      </c>
      <c r="P123" s="3">
        <v>160973.76000000001</v>
      </c>
      <c r="Q123" s="3">
        <v>34.167000000000002</v>
      </c>
      <c r="R123" s="35">
        <v>200945.533</v>
      </c>
      <c r="S123" s="35">
        <v>240635.64</v>
      </c>
      <c r="T123" s="3">
        <f t="shared" si="3"/>
        <v>804218.8</v>
      </c>
      <c r="U123" s="20">
        <v>819088.8</v>
      </c>
      <c r="V123" s="44">
        <f t="shared" si="2"/>
        <v>0.3514507450573498</v>
      </c>
    </row>
    <row r="124" spans="1:22" ht="22.5" hidden="1" customHeight="1" x14ac:dyDescent="0.2">
      <c r="A124" s="40">
        <v>30130715</v>
      </c>
      <c r="B124" s="40">
        <v>31</v>
      </c>
      <c r="C124" s="39" t="s">
        <v>252</v>
      </c>
      <c r="D124" s="5" t="s">
        <v>50</v>
      </c>
      <c r="E124" s="1" t="s">
        <v>109</v>
      </c>
      <c r="F124" s="40" t="s">
        <v>25</v>
      </c>
      <c r="G124" s="2">
        <v>80370.100999999995</v>
      </c>
      <c r="H124" s="3"/>
      <c r="I124" s="3"/>
      <c r="J124" s="3"/>
      <c r="K124" s="3"/>
      <c r="L124" s="3"/>
      <c r="M124" s="3"/>
      <c r="N124" s="3"/>
      <c r="O124" s="3"/>
      <c r="P124" s="3"/>
      <c r="Q124" s="3">
        <v>11751.014999999999</v>
      </c>
      <c r="R124" s="35"/>
      <c r="S124" s="35">
        <v>11751.014999999999</v>
      </c>
      <c r="T124" s="3">
        <f t="shared" si="3"/>
        <v>23502.03</v>
      </c>
      <c r="U124" s="20">
        <v>64702.080000000002</v>
      </c>
      <c r="V124" s="44">
        <f t="shared" si="2"/>
        <v>0.80505161988038321</v>
      </c>
    </row>
    <row r="125" spans="1:22" ht="22.5" hidden="1" customHeight="1" x14ac:dyDescent="0.2">
      <c r="A125" s="40">
        <v>30097343</v>
      </c>
      <c r="B125" s="40">
        <v>31</v>
      </c>
      <c r="C125" s="39" t="s">
        <v>252</v>
      </c>
      <c r="D125" s="5" t="s">
        <v>5</v>
      </c>
      <c r="E125" s="1" t="s">
        <v>110</v>
      </c>
      <c r="F125" s="40" t="s">
        <v>28</v>
      </c>
      <c r="G125" s="2">
        <v>660646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5"/>
      <c r="S125" s="35">
        <v>26415.111000000001</v>
      </c>
      <c r="T125" s="3">
        <f t="shared" si="3"/>
        <v>26415.111000000001</v>
      </c>
      <c r="U125" s="20">
        <v>30666.111000000001</v>
      </c>
      <c r="V125" s="44">
        <f t="shared" si="2"/>
        <v>4.6418370806755815E-2</v>
      </c>
    </row>
    <row r="126" spans="1:22" ht="22.5" hidden="1" customHeight="1" x14ac:dyDescent="0.2">
      <c r="A126" s="40">
        <v>30108783</v>
      </c>
      <c r="B126" s="40">
        <v>31</v>
      </c>
      <c r="C126" s="39" t="s">
        <v>252</v>
      </c>
      <c r="D126" s="5" t="s">
        <v>5</v>
      </c>
      <c r="E126" s="1" t="s">
        <v>111</v>
      </c>
      <c r="F126" s="40" t="s">
        <v>32</v>
      </c>
      <c r="G126" s="2">
        <v>212449</v>
      </c>
      <c r="H126" s="3"/>
      <c r="I126" s="3"/>
      <c r="J126" s="3">
        <v>1094</v>
      </c>
      <c r="K126" s="3"/>
      <c r="L126" s="3"/>
      <c r="M126" s="3"/>
      <c r="N126" s="3">
        <v>25382.648000000001</v>
      </c>
      <c r="O126" s="3">
        <v>24698.445</v>
      </c>
      <c r="P126" s="3">
        <v>55102.597000000002</v>
      </c>
      <c r="Q126" s="3">
        <v>41086.26</v>
      </c>
      <c r="R126" s="35">
        <v>47997.775999999998</v>
      </c>
      <c r="S126" s="35">
        <v>16642.559000000001</v>
      </c>
      <c r="T126" s="3">
        <f t="shared" si="3"/>
        <v>212004.28500000003</v>
      </c>
      <c r="U126" s="20">
        <v>212004.28500000003</v>
      </c>
      <c r="V126" s="44">
        <f t="shared" si="2"/>
        <v>0.99790672114248613</v>
      </c>
    </row>
    <row r="127" spans="1:22" ht="22.5" hidden="1" customHeight="1" x14ac:dyDescent="0.2">
      <c r="A127" s="40">
        <v>30093603</v>
      </c>
      <c r="B127" s="40">
        <v>31</v>
      </c>
      <c r="C127" s="39" t="s">
        <v>252</v>
      </c>
      <c r="D127" s="5" t="s">
        <v>5</v>
      </c>
      <c r="E127" s="1" t="s">
        <v>112</v>
      </c>
      <c r="F127" s="40" t="s">
        <v>28</v>
      </c>
      <c r="G127" s="2">
        <v>2089818.453</v>
      </c>
      <c r="H127" s="3"/>
      <c r="I127" s="3"/>
      <c r="J127" s="3"/>
      <c r="K127" s="3"/>
      <c r="L127" s="3"/>
      <c r="M127" s="3"/>
      <c r="N127" s="3"/>
      <c r="O127" s="3">
        <v>28414.744999999999</v>
      </c>
      <c r="P127" s="3">
        <v>146396.90599999999</v>
      </c>
      <c r="Q127" s="3">
        <v>170567.791</v>
      </c>
      <c r="R127" s="35">
        <v>150402.101</v>
      </c>
      <c r="S127" s="35">
        <v>115763.14</v>
      </c>
      <c r="T127" s="3">
        <f t="shared" si="3"/>
        <v>611544.68299999996</v>
      </c>
      <c r="U127" s="20">
        <v>625546.68299999996</v>
      </c>
      <c r="V127" s="44">
        <f t="shared" si="2"/>
        <v>0.2993306342481607</v>
      </c>
    </row>
    <row r="128" spans="1:22" ht="22.5" hidden="1" customHeight="1" x14ac:dyDescent="0.2">
      <c r="A128" s="40">
        <v>30132208</v>
      </c>
      <c r="B128" s="40">
        <v>31</v>
      </c>
      <c r="C128" s="39" t="s">
        <v>250</v>
      </c>
      <c r="D128" s="5" t="s">
        <v>5</v>
      </c>
      <c r="E128" s="1" t="s">
        <v>113</v>
      </c>
      <c r="F128" s="40" t="s">
        <v>7</v>
      </c>
      <c r="G128" s="2">
        <v>346106.78</v>
      </c>
      <c r="H128" s="3"/>
      <c r="I128" s="3"/>
      <c r="J128" s="3">
        <v>7800</v>
      </c>
      <c r="K128" s="3">
        <v>10550</v>
      </c>
      <c r="L128" s="3">
        <v>10610.5</v>
      </c>
      <c r="M128" s="3">
        <v>11898.125</v>
      </c>
      <c r="N128" s="3">
        <v>11681.25</v>
      </c>
      <c r="O128" s="3">
        <v>66486.75</v>
      </c>
      <c r="P128" s="3">
        <v>10400.647999999999</v>
      </c>
      <c r="Q128" s="3">
        <v>10248.75</v>
      </c>
      <c r="R128" s="35">
        <v>9173.25</v>
      </c>
      <c r="S128" s="35">
        <v>9793.9760000000006</v>
      </c>
      <c r="T128" s="3">
        <f t="shared" si="3"/>
        <v>158643.24899999998</v>
      </c>
      <c r="U128" s="20">
        <v>173479.24899999998</v>
      </c>
      <c r="V128" s="44">
        <f t="shared" si="2"/>
        <v>0.50123042663307538</v>
      </c>
    </row>
    <row r="129" spans="1:23" ht="22.5" hidden="1" customHeight="1" x14ac:dyDescent="0.2">
      <c r="A129" s="40">
        <v>30109516</v>
      </c>
      <c r="B129" s="40">
        <v>31</v>
      </c>
      <c r="C129" s="39" t="s">
        <v>252</v>
      </c>
      <c r="D129" s="5" t="s">
        <v>5</v>
      </c>
      <c r="E129" s="1" t="s">
        <v>114</v>
      </c>
      <c r="F129" s="40" t="s">
        <v>62</v>
      </c>
      <c r="G129" s="2">
        <v>139726</v>
      </c>
      <c r="H129" s="3"/>
      <c r="I129" s="3"/>
      <c r="J129" s="3"/>
      <c r="K129" s="3"/>
      <c r="L129" s="3">
        <v>4527</v>
      </c>
      <c r="M129" s="3"/>
      <c r="N129" s="3"/>
      <c r="O129" s="3"/>
      <c r="P129" s="3"/>
      <c r="Q129" s="3">
        <v>42730.218999999997</v>
      </c>
      <c r="R129" s="35">
        <v>70828.907000000007</v>
      </c>
      <c r="S129" s="35">
        <v>5980.009</v>
      </c>
      <c r="T129" s="3">
        <f t="shared" si="3"/>
        <v>124066.13500000001</v>
      </c>
      <c r="U129" s="20">
        <v>124066.13500000001</v>
      </c>
      <c r="V129" s="44">
        <f t="shared" si="2"/>
        <v>0.88792447361264193</v>
      </c>
    </row>
    <row r="130" spans="1:23" ht="22.5" hidden="1" customHeight="1" x14ac:dyDescent="0.2">
      <c r="A130" s="40">
        <v>30065182</v>
      </c>
      <c r="B130" s="40">
        <v>31</v>
      </c>
      <c r="C130" s="39" t="s">
        <v>252</v>
      </c>
      <c r="D130" s="5" t="s">
        <v>5</v>
      </c>
      <c r="E130" s="1" t="s">
        <v>115</v>
      </c>
      <c r="F130" s="40" t="s">
        <v>25</v>
      </c>
      <c r="G130" s="2">
        <v>756483.5</v>
      </c>
      <c r="H130" s="3"/>
      <c r="I130" s="3"/>
      <c r="J130" s="3"/>
      <c r="K130" s="3"/>
      <c r="L130" s="3"/>
      <c r="M130" s="3"/>
      <c r="N130" s="3"/>
      <c r="O130" s="3">
        <v>350593.21299999999</v>
      </c>
      <c r="P130" s="3">
        <v>129272.12</v>
      </c>
      <c r="Q130" s="3"/>
      <c r="R130" s="35">
        <v>57791.671999999999</v>
      </c>
      <c r="S130" s="35">
        <v>107308.255</v>
      </c>
      <c r="T130" s="3">
        <f t="shared" si="3"/>
        <v>644965.26</v>
      </c>
      <c r="U130" s="20">
        <v>644965.26</v>
      </c>
      <c r="V130" s="44">
        <f t="shared" ref="V130:V193" si="4">U130/G130</f>
        <v>0.85258338086686625</v>
      </c>
    </row>
    <row r="131" spans="1:23" ht="22.5" customHeight="1" x14ac:dyDescent="0.2">
      <c r="A131" s="40">
        <v>30001032</v>
      </c>
      <c r="B131" s="40">
        <v>31</v>
      </c>
      <c r="C131" s="39" t="s">
        <v>252</v>
      </c>
      <c r="D131" s="5" t="s">
        <v>5</v>
      </c>
      <c r="E131" s="1" t="s">
        <v>116</v>
      </c>
      <c r="F131" s="40" t="s">
        <v>25</v>
      </c>
      <c r="G131" s="2">
        <v>3780754</v>
      </c>
      <c r="H131" s="3"/>
      <c r="I131" s="3"/>
      <c r="J131" s="3"/>
      <c r="K131" s="3"/>
      <c r="L131" s="3">
        <v>3190</v>
      </c>
      <c r="M131" s="3"/>
      <c r="N131" s="3"/>
      <c r="O131" s="3"/>
      <c r="P131" s="3"/>
      <c r="Q131" s="3"/>
      <c r="R131" s="47">
        <f>358043.79-358043.79</f>
        <v>0</v>
      </c>
      <c r="S131" s="35"/>
      <c r="T131" s="3">
        <f t="shared" si="3"/>
        <v>3190</v>
      </c>
      <c r="U131" s="20">
        <v>361233.79</v>
      </c>
      <c r="V131" s="44">
        <f t="shared" si="4"/>
        <v>9.554543617490055E-2</v>
      </c>
      <c r="W131" s="18" t="s">
        <v>232</v>
      </c>
    </row>
    <row r="132" spans="1:23" ht="22.5" hidden="1" customHeight="1" x14ac:dyDescent="0.2">
      <c r="A132" s="40">
        <v>30130485</v>
      </c>
      <c r="B132" s="40">
        <v>31</v>
      </c>
      <c r="C132" s="39" t="s">
        <v>252</v>
      </c>
      <c r="D132" s="5" t="s">
        <v>5</v>
      </c>
      <c r="E132" s="1" t="s">
        <v>117</v>
      </c>
      <c r="F132" s="40" t="s">
        <v>233</v>
      </c>
      <c r="G132" s="2">
        <v>760922.8</v>
      </c>
      <c r="H132" s="3"/>
      <c r="I132" s="3"/>
      <c r="J132" s="3">
        <v>1767</v>
      </c>
      <c r="K132" s="3"/>
      <c r="L132" s="3"/>
      <c r="M132" s="3">
        <v>26106.918000000001</v>
      </c>
      <c r="N132" s="3">
        <v>29857.091</v>
      </c>
      <c r="O132" s="3">
        <v>27035.972000000002</v>
      </c>
      <c r="P132" s="3">
        <v>40470.459000000003</v>
      </c>
      <c r="Q132" s="3"/>
      <c r="R132" s="35">
        <v>53299.029000000002</v>
      </c>
      <c r="S132" s="35">
        <v>39667.599000000002</v>
      </c>
      <c r="T132" s="3">
        <f t="shared" ref="T132:T195" si="5">SUM(H132:S132)</f>
        <v>218204.06800000003</v>
      </c>
      <c r="U132" s="20">
        <v>218204.06800000003</v>
      </c>
      <c r="V132" s="44">
        <f t="shared" si="4"/>
        <v>0.28676242583347483</v>
      </c>
    </row>
    <row r="133" spans="1:23" ht="22.5" hidden="1" customHeight="1" x14ac:dyDescent="0.2">
      <c r="A133" s="40">
        <v>30084227</v>
      </c>
      <c r="B133" s="40">
        <v>31</v>
      </c>
      <c r="C133" s="39" t="s">
        <v>252</v>
      </c>
      <c r="D133" s="5" t="s">
        <v>5</v>
      </c>
      <c r="E133" s="1" t="s">
        <v>118</v>
      </c>
      <c r="F133" s="40" t="s">
        <v>25</v>
      </c>
      <c r="G133" s="2">
        <v>547875.54</v>
      </c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5"/>
      <c r="S133" s="35">
        <v>2340</v>
      </c>
      <c r="T133" s="3">
        <f t="shared" si="5"/>
        <v>2340</v>
      </c>
      <c r="U133" s="20">
        <v>2340</v>
      </c>
      <c r="V133" s="44">
        <f t="shared" si="4"/>
        <v>4.2710430182738212E-3</v>
      </c>
    </row>
    <row r="134" spans="1:23" ht="22.5" hidden="1" customHeight="1" x14ac:dyDescent="0.2">
      <c r="A134" s="4">
        <v>30036635</v>
      </c>
      <c r="B134" s="40">
        <v>31</v>
      </c>
      <c r="C134" s="39" t="s">
        <v>252</v>
      </c>
      <c r="D134" s="5" t="s">
        <v>5</v>
      </c>
      <c r="E134" s="1" t="s">
        <v>119</v>
      </c>
      <c r="F134" s="40" t="s">
        <v>56</v>
      </c>
      <c r="G134" s="8">
        <v>441087.2</v>
      </c>
      <c r="H134" s="3"/>
      <c r="I134" s="3"/>
      <c r="J134" s="3"/>
      <c r="K134" s="3"/>
      <c r="L134" s="3"/>
      <c r="M134" s="3"/>
      <c r="N134" s="3"/>
      <c r="O134" s="3">
        <v>864</v>
      </c>
      <c r="P134" s="3"/>
      <c r="Q134" s="3"/>
      <c r="R134" s="35"/>
      <c r="S134" s="35"/>
      <c r="T134" s="3">
        <f t="shared" si="5"/>
        <v>864</v>
      </c>
      <c r="U134" s="20">
        <v>864</v>
      </c>
      <c r="V134" s="44">
        <f t="shared" si="4"/>
        <v>1.958796355913298E-3</v>
      </c>
    </row>
    <row r="135" spans="1:23" ht="22.5" hidden="1" customHeight="1" x14ac:dyDescent="0.2">
      <c r="A135" s="4">
        <v>30124513</v>
      </c>
      <c r="B135" s="40">
        <v>31</v>
      </c>
      <c r="C135" s="39" t="s">
        <v>252</v>
      </c>
      <c r="D135" s="5" t="s">
        <v>50</v>
      </c>
      <c r="E135" s="1" t="s">
        <v>120</v>
      </c>
      <c r="F135" s="40" t="s">
        <v>19</v>
      </c>
      <c r="G135" s="8">
        <v>85715.57</v>
      </c>
      <c r="H135" s="3"/>
      <c r="I135" s="3"/>
      <c r="J135" s="3"/>
      <c r="K135" s="3">
        <v>2396</v>
      </c>
      <c r="L135" s="3"/>
      <c r="M135" s="3"/>
      <c r="N135" s="3"/>
      <c r="O135" s="3"/>
      <c r="P135" s="3"/>
      <c r="Q135" s="3"/>
      <c r="R135" s="35"/>
      <c r="S135" s="35"/>
      <c r="T135" s="3">
        <f t="shared" si="5"/>
        <v>2396</v>
      </c>
      <c r="U135" s="20">
        <v>2396</v>
      </c>
      <c r="V135" s="44">
        <f t="shared" si="4"/>
        <v>2.7952914505497656E-2</v>
      </c>
    </row>
    <row r="136" spans="1:23" ht="22.5" hidden="1" customHeight="1" x14ac:dyDescent="0.2">
      <c r="A136" s="4">
        <v>30066098</v>
      </c>
      <c r="B136" s="40">
        <v>31</v>
      </c>
      <c r="C136" s="39" t="s">
        <v>252</v>
      </c>
      <c r="D136" s="5" t="s">
        <v>5</v>
      </c>
      <c r="E136" s="1" t="s">
        <v>121</v>
      </c>
      <c r="F136" s="40" t="s">
        <v>25</v>
      </c>
      <c r="G136" s="8">
        <v>4264711.4520000005</v>
      </c>
      <c r="H136" s="3"/>
      <c r="I136" s="3"/>
      <c r="J136" s="3"/>
      <c r="K136" s="3"/>
      <c r="L136" s="3"/>
      <c r="M136" s="3"/>
      <c r="N136" s="3"/>
      <c r="O136" s="3"/>
      <c r="P136" s="3"/>
      <c r="Q136" s="3">
        <v>5419</v>
      </c>
      <c r="R136" s="35"/>
      <c r="S136" s="35"/>
      <c r="T136" s="3">
        <f t="shared" si="5"/>
        <v>5419</v>
      </c>
      <c r="U136" s="20">
        <v>5419</v>
      </c>
      <c r="V136" s="44">
        <f t="shared" si="4"/>
        <v>1.2706604095005485E-3</v>
      </c>
    </row>
    <row r="137" spans="1:23" ht="22.5" hidden="1" customHeight="1" x14ac:dyDescent="0.2">
      <c r="A137" s="4">
        <v>30129066</v>
      </c>
      <c r="B137" s="40">
        <v>31</v>
      </c>
      <c r="C137" s="39" t="s">
        <v>252</v>
      </c>
      <c r="D137" s="5" t="s">
        <v>50</v>
      </c>
      <c r="E137" s="1" t="s">
        <v>122</v>
      </c>
      <c r="F137" s="40" t="s">
        <v>48</v>
      </c>
      <c r="G137" s="8">
        <v>68781.34</v>
      </c>
      <c r="H137" s="3"/>
      <c r="I137" s="3"/>
      <c r="J137" s="3">
        <v>2091</v>
      </c>
      <c r="K137" s="3"/>
      <c r="L137" s="3"/>
      <c r="M137" s="3"/>
      <c r="N137" s="3"/>
      <c r="O137" s="3"/>
      <c r="P137" s="3"/>
      <c r="Q137" s="3"/>
      <c r="R137" s="35"/>
      <c r="S137" s="35"/>
      <c r="T137" s="3">
        <f t="shared" si="5"/>
        <v>2091</v>
      </c>
      <c r="U137" s="20">
        <v>2091</v>
      </c>
      <c r="V137" s="44">
        <f t="shared" si="4"/>
        <v>3.0400687163117206E-2</v>
      </c>
    </row>
    <row r="138" spans="1:23" ht="22.5" hidden="1" customHeight="1" x14ac:dyDescent="0.2">
      <c r="A138" s="4">
        <v>30119367</v>
      </c>
      <c r="B138" s="40">
        <v>31</v>
      </c>
      <c r="C138" s="39" t="s">
        <v>252</v>
      </c>
      <c r="D138" s="5" t="s">
        <v>5</v>
      </c>
      <c r="E138" s="1" t="s">
        <v>123</v>
      </c>
      <c r="F138" s="40" t="s">
        <v>28</v>
      </c>
      <c r="G138" s="8">
        <v>337006.73</v>
      </c>
      <c r="H138" s="3"/>
      <c r="I138" s="3"/>
      <c r="J138" s="3">
        <v>6272</v>
      </c>
      <c r="K138" s="3"/>
      <c r="L138" s="3"/>
      <c r="M138" s="3"/>
      <c r="N138" s="3"/>
      <c r="O138" s="3"/>
      <c r="P138" s="3"/>
      <c r="Q138" s="3"/>
      <c r="R138" s="35"/>
      <c r="S138" s="35"/>
      <c r="T138" s="3">
        <f t="shared" si="5"/>
        <v>6272</v>
      </c>
      <c r="U138" s="20">
        <v>6272</v>
      </c>
      <c r="V138" s="44">
        <f t="shared" si="4"/>
        <v>1.8610904298558075E-2</v>
      </c>
    </row>
    <row r="139" spans="1:23" ht="22.5" hidden="1" customHeight="1" x14ac:dyDescent="0.2">
      <c r="A139" s="4">
        <v>30077750</v>
      </c>
      <c r="B139" s="40">
        <v>31</v>
      </c>
      <c r="C139" s="39" t="s">
        <v>252</v>
      </c>
      <c r="D139" s="5" t="s">
        <v>5</v>
      </c>
      <c r="E139" s="1" t="s">
        <v>124</v>
      </c>
      <c r="F139" s="40" t="s">
        <v>259</v>
      </c>
      <c r="G139" s="8">
        <v>511427.05600000004</v>
      </c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5"/>
      <c r="S139" s="35">
        <v>19361</v>
      </c>
      <c r="T139" s="3">
        <f t="shared" si="5"/>
        <v>19361</v>
      </c>
      <c r="U139" s="20">
        <v>19361</v>
      </c>
      <c r="V139" s="44">
        <f t="shared" si="4"/>
        <v>3.7856816085224863E-2</v>
      </c>
    </row>
    <row r="140" spans="1:23" ht="22.5" hidden="1" customHeight="1" x14ac:dyDescent="0.2">
      <c r="A140" s="4">
        <v>30084104</v>
      </c>
      <c r="B140" s="40">
        <v>31</v>
      </c>
      <c r="C140" s="39" t="s">
        <v>252</v>
      </c>
      <c r="D140" s="5" t="s">
        <v>5</v>
      </c>
      <c r="E140" s="1" t="s">
        <v>125</v>
      </c>
      <c r="F140" s="40" t="s">
        <v>62</v>
      </c>
      <c r="G140" s="8">
        <v>770715.81200000003</v>
      </c>
      <c r="H140" s="3"/>
      <c r="I140" s="3"/>
      <c r="J140" s="3"/>
      <c r="K140" s="3"/>
      <c r="L140" s="3"/>
      <c r="M140" s="3"/>
      <c r="N140" s="3"/>
      <c r="O140" s="3"/>
      <c r="P140" s="3">
        <v>1645</v>
      </c>
      <c r="Q140" s="3"/>
      <c r="R140" s="35"/>
      <c r="S140" s="35"/>
      <c r="T140" s="3">
        <f t="shared" si="5"/>
        <v>1645</v>
      </c>
      <c r="U140" s="20">
        <v>1645</v>
      </c>
      <c r="V140" s="44">
        <f t="shared" si="4"/>
        <v>2.1343794617775403E-3</v>
      </c>
    </row>
    <row r="141" spans="1:23" ht="22.5" hidden="1" customHeight="1" x14ac:dyDescent="0.2">
      <c r="A141" s="4">
        <v>30078280</v>
      </c>
      <c r="B141" s="40">
        <v>31</v>
      </c>
      <c r="C141" s="39" t="s">
        <v>252</v>
      </c>
      <c r="D141" s="5" t="s">
        <v>5</v>
      </c>
      <c r="E141" s="1" t="s">
        <v>126</v>
      </c>
      <c r="F141" s="40" t="s">
        <v>62</v>
      </c>
      <c r="G141" s="8">
        <v>408188.59600000002</v>
      </c>
      <c r="H141" s="3"/>
      <c r="I141" s="3"/>
      <c r="J141" s="3"/>
      <c r="K141" s="3"/>
      <c r="L141" s="3">
        <v>1645</v>
      </c>
      <c r="M141" s="3"/>
      <c r="N141" s="3"/>
      <c r="O141" s="3"/>
      <c r="P141" s="3"/>
      <c r="Q141" s="3"/>
      <c r="R141" s="35"/>
      <c r="S141" s="35"/>
      <c r="T141" s="3">
        <f t="shared" si="5"/>
        <v>1645</v>
      </c>
      <c r="U141" s="20">
        <v>1645</v>
      </c>
      <c r="V141" s="44">
        <f t="shared" si="4"/>
        <v>4.0299998974003669E-3</v>
      </c>
    </row>
    <row r="142" spans="1:23" ht="22.5" hidden="1" customHeight="1" x14ac:dyDescent="0.2">
      <c r="A142" s="4">
        <v>20139695</v>
      </c>
      <c r="B142" s="40">
        <v>31</v>
      </c>
      <c r="C142" s="39" t="s">
        <v>252</v>
      </c>
      <c r="D142" s="5" t="s">
        <v>5</v>
      </c>
      <c r="E142" s="1" t="s">
        <v>127</v>
      </c>
      <c r="F142" s="40" t="s">
        <v>23</v>
      </c>
      <c r="G142" s="8">
        <v>1063014</v>
      </c>
      <c r="H142" s="3"/>
      <c r="I142" s="3"/>
      <c r="J142" s="3"/>
      <c r="K142" s="3"/>
      <c r="L142" s="3"/>
      <c r="M142" s="3"/>
      <c r="N142" s="3">
        <v>2750</v>
      </c>
      <c r="O142" s="3"/>
      <c r="P142" s="3"/>
      <c r="Q142" s="3"/>
      <c r="R142" s="35"/>
      <c r="S142" s="35"/>
      <c r="T142" s="3">
        <f t="shared" si="5"/>
        <v>2750</v>
      </c>
      <c r="U142" s="20">
        <v>2750</v>
      </c>
      <c r="V142" s="44">
        <f t="shared" si="4"/>
        <v>2.5869838026592313E-3</v>
      </c>
    </row>
    <row r="143" spans="1:23" ht="22.5" hidden="1" customHeight="1" x14ac:dyDescent="0.2">
      <c r="A143" s="4">
        <v>20182024</v>
      </c>
      <c r="B143" s="40">
        <v>31</v>
      </c>
      <c r="C143" s="39" t="s">
        <v>252</v>
      </c>
      <c r="D143" s="5" t="s">
        <v>5</v>
      </c>
      <c r="E143" s="1" t="s">
        <v>128</v>
      </c>
      <c r="F143" s="40" t="s">
        <v>60</v>
      </c>
      <c r="G143" s="8">
        <v>5706709.2700000005</v>
      </c>
      <c r="H143" s="3"/>
      <c r="I143" s="3"/>
      <c r="J143" s="3">
        <v>22180</v>
      </c>
      <c r="K143" s="3"/>
      <c r="L143" s="3"/>
      <c r="M143" s="3"/>
      <c r="N143" s="3"/>
      <c r="O143" s="3"/>
      <c r="P143" s="3"/>
      <c r="Q143" s="3"/>
      <c r="R143" s="35"/>
      <c r="S143" s="35"/>
      <c r="T143" s="3">
        <f t="shared" si="5"/>
        <v>22180</v>
      </c>
      <c r="U143" s="20">
        <v>22180</v>
      </c>
      <c r="V143" s="44">
        <f t="shared" si="4"/>
        <v>3.8866532270356918E-3</v>
      </c>
    </row>
    <row r="144" spans="1:23" ht="22.5" hidden="1" customHeight="1" x14ac:dyDescent="0.2">
      <c r="A144" s="4">
        <v>30124528</v>
      </c>
      <c r="B144" s="40">
        <v>31</v>
      </c>
      <c r="C144" s="39" t="s">
        <v>252</v>
      </c>
      <c r="D144" s="5" t="s">
        <v>5</v>
      </c>
      <c r="E144" s="1" t="s">
        <v>129</v>
      </c>
      <c r="F144" s="40" t="s">
        <v>7</v>
      </c>
      <c r="G144" s="8">
        <v>953371.47000000009</v>
      </c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5"/>
      <c r="S144" s="35">
        <v>32805</v>
      </c>
      <c r="T144" s="3">
        <f t="shared" si="5"/>
        <v>32805</v>
      </c>
      <c r="U144" s="20">
        <v>32805</v>
      </c>
      <c r="V144" s="44">
        <f t="shared" si="4"/>
        <v>3.4409462662019871E-2</v>
      </c>
    </row>
    <row r="145" spans="1:22" ht="22.5" hidden="1" customHeight="1" x14ac:dyDescent="0.2">
      <c r="A145" s="4">
        <v>20189806</v>
      </c>
      <c r="B145" s="40">
        <v>31</v>
      </c>
      <c r="C145" s="39" t="s">
        <v>252</v>
      </c>
      <c r="D145" s="5" t="s">
        <v>5</v>
      </c>
      <c r="E145" s="1" t="s">
        <v>130</v>
      </c>
      <c r="F145" s="40" t="s">
        <v>60</v>
      </c>
      <c r="G145" s="8">
        <v>356053</v>
      </c>
      <c r="H145" s="3"/>
      <c r="I145" s="3"/>
      <c r="J145" s="3">
        <v>20187</v>
      </c>
      <c r="K145" s="3"/>
      <c r="L145" s="3"/>
      <c r="M145" s="3"/>
      <c r="N145" s="3"/>
      <c r="O145" s="3"/>
      <c r="P145" s="3"/>
      <c r="Q145" s="3"/>
      <c r="R145" s="35"/>
      <c r="S145" s="35"/>
      <c r="T145" s="3">
        <f t="shared" si="5"/>
        <v>20187</v>
      </c>
      <c r="U145" s="20">
        <v>20187</v>
      </c>
      <c r="V145" s="44">
        <f t="shared" si="4"/>
        <v>5.6696615391528787E-2</v>
      </c>
    </row>
    <row r="146" spans="1:22" ht="22.5" hidden="1" customHeight="1" x14ac:dyDescent="0.2">
      <c r="A146" s="4">
        <v>30061646</v>
      </c>
      <c r="B146" s="40">
        <v>31</v>
      </c>
      <c r="C146" s="39" t="s">
        <v>252</v>
      </c>
      <c r="D146" s="5" t="s">
        <v>5</v>
      </c>
      <c r="E146" s="1" t="s">
        <v>131</v>
      </c>
      <c r="F146" s="40" t="s">
        <v>28</v>
      </c>
      <c r="G146" s="8">
        <v>972361</v>
      </c>
      <c r="H146" s="3"/>
      <c r="I146" s="3"/>
      <c r="J146" s="3"/>
      <c r="K146" s="3">
        <v>62412.123</v>
      </c>
      <c r="L146" s="3">
        <v>98946.096000000005</v>
      </c>
      <c r="M146" s="3">
        <v>53553.853999999999</v>
      </c>
      <c r="N146" s="3">
        <v>80492.001999999993</v>
      </c>
      <c r="O146" s="3">
        <v>88194.252999999997</v>
      </c>
      <c r="P146" s="3">
        <v>68219.451000000001</v>
      </c>
      <c r="Q146" s="3">
        <v>57184.875999999997</v>
      </c>
      <c r="R146" s="35">
        <v>156956.40599999999</v>
      </c>
      <c r="S146" s="35">
        <v>154221.47899999999</v>
      </c>
      <c r="T146" s="3">
        <f t="shared" si="5"/>
        <v>820180.54</v>
      </c>
      <c r="U146" s="20">
        <v>820180.54</v>
      </c>
      <c r="V146" s="44">
        <f t="shared" si="4"/>
        <v>0.84349386698972917</v>
      </c>
    </row>
    <row r="147" spans="1:22" ht="22.5" hidden="1" customHeight="1" x14ac:dyDescent="0.2">
      <c r="A147" s="4">
        <v>30081567</v>
      </c>
      <c r="B147" s="40">
        <v>31</v>
      </c>
      <c r="C147" s="39" t="s">
        <v>252</v>
      </c>
      <c r="D147" s="5" t="s">
        <v>50</v>
      </c>
      <c r="E147" s="1" t="s">
        <v>132</v>
      </c>
      <c r="F147" s="40" t="s">
        <v>56</v>
      </c>
      <c r="G147" s="8">
        <v>178701</v>
      </c>
      <c r="H147" s="3"/>
      <c r="I147" s="3"/>
      <c r="J147" s="3"/>
      <c r="K147" s="3"/>
      <c r="L147" s="3"/>
      <c r="M147" s="3">
        <v>3419</v>
      </c>
      <c r="N147" s="3"/>
      <c r="O147" s="3"/>
      <c r="P147" s="3"/>
      <c r="Q147" s="3"/>
      <c r="R147" s="35"/>
      <c r="S147" s="35"/>
      <c r="T147" s="3">
        <f t="shared" si="5"/>
        <v>3419</v>
      </c>
      <c r="U147" s="20">
        <v>3419</v>
      </c>
      <c r="V147" s="44">
        <f t="shared" si="4"/>
        <v>1.9132517445341661E-2</v>
      </c>
    </row>
    <row r="148" spans="1:22" ht="22.5" hidden="1" customHeight="1" x14ac:dyDescent="0.2">
      <c r="A148" s="4">
        <v>30086289</v>
      </c>
      <c r="B148" s="40">
        <v>31</v>
      </c>
      <c r="C148" s="39" t="s">
        <v>252</v>
      </c>
      <c r="D148" s="5" t="s">
        <v>50</v>
      </c>
      <c r="E148" s="1" t="s">
        <v>133</v>
      </c>
      <c r="F148" s="40" t="s">
        <v>48</v>
      </c>
      <c r="G148" s="8">
        <v>194803.902</v>
      </c>
      <c r="H148" s="3"/>
      <c r="I148" s="3"/>
      <c r="J148" s="3"/>
      <c r="K148" s="3"/>
      <c r="L148" s="3"/>
      <c r="M148" s="3">
        <v>2426</v>
      </c>
      <c r="N148" s="3"/>
      <c r="O148" s="3"/>
      <c r="P148" s="3"/>
      <c r="Q148" s="3"/>
      <c r="R148" s="35"/>
      <c r="S148" s="35"/>
      <c r="T148" s="3">
        <f t="shared" si="5"/>
        <v>2426</v>
      </c>
      <c r="U148" s="20">
        <v>2426</v>
      </c>
      <c r="V148" s="44">
        <f t="shared" si="4"/>
        <v>1.245354931340133E-2</v>
      </c>
    </row>
    <row r="149" spans="1:22" ht="22.5" hidden="1" customHeight="1" x14ac:dyDescent="0.2">
      <c r="A149" s="4">
        <v>30100170</v>
      </c>
      <c r="B149" s="40">
        <v>31</v>
      </c>
      <c r="C149" s="39" t="s">
        <v>252</v>
      </c>
      <c r="D149" s="5" t="s">
        <v>50</v>
      </c>
      <c r="E149" s="1" t="s">
        <v>134</v>
      </c>
      <c r="F149" s="40" t="s">
        <v>7</v>
      </c>
      <c r="G149" s="8">
        <v>35056</v>
      </c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5"/>
      <c r="S149" s="35">
        <v>3436</v>
      </c>
      <c r="T149" s="3">
        <f t="shared" si="5"/>
        <v>3436</v>
      </c>
      <c r="U149" s="20">
        <v>3436</v>
      </c>
      <c r="V149" s="44">
        <f t="shared" si="4"/>
        <v>9.8014605203103608E-2</v>
      </c>
    </row>
    <row r="150" spans="1:22" ht="22.5" hidden="1" customHeight="1" x14ac:dyDescent="0.2">
      <c r="A150" s="4">
        <v>30078379</v>
      </c>
      <c r="B150" s="40">
        <v>33</v>
      </c>
      <c r="C150" s="39" t="s">
        <v>250</v>
      </c>
      <c r="D150" s="5" t="s">
        <v>5</v>
      </c>
      <c r="E150" s="1" t="s">
        <v>135</v>
      </c>
      <c r="F150" s="40" t="s">
        <v>32</v>
      </c>
      <c r="G150" s="2">
        <v>4348824.9840000002</v>
      </c>
      <c r="H150" s="3">
        <v>6276</v>
      </c>
      <c r="I150" s="3"/>
      <c r="J150" s="3"/>
      <c r="K150" s="3"/>
      <c r="L150" s="3"/>
      <c r="M150" s="3"/>
      <c r="N150" s="3"/>
      <c r="O150" s="3"/>
      <c r="P150" s="3"/>
      <c r="Q150" s="3"/>
      <c r="R150" s="35"/>
      <c r="S150" s="35"/>
      <c r="T150" s="3">
        <f t="shared" si="5"/>
        <v>6276</v>
      </c>
      <c r="U150" s="20">
        <v>6276</v>
      </c>
      <c r="V150" s="44">
        <f t="shared" si="4"/>
        <v>1.4431484419562468E-3</v>
      </c>
    </row>
    <row r="151" spans="1:22" ht="22.5" hidden="1" customHeight="1" x14ac:dyDescent="0.2">
      <c r="A151" s="4">
        <v>30074220</v>
      </c>
      <c r="B151" s="40">
        <v>33</v>
      </c>
      <c r="C151" s="39" t="s">
        <v>250</v>
      </c>
      <c r="D151" s="5" t="s">
        <v>5</v>
      </c>
      <c r="E151" s="1" t="s">
        <v>136</v>
      </c>
      <c r="F151" s="40" t="s">
        <v>30</v>
      </c>
      <c r="G151" s="2">
        <v>2264088</v>
      </c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5"/>
      <c r="S151" s="35">
        <v>7091</v>
      </c>
      <c r="T151" s="3">
        <f t="shared" si="5"/>
        <v>7091</v>
      </c>
      <c r="U151" s="20">
        <v>7091</v>
      </c>
      <c r="V151" s="44">
        <f t="shared" si="4"/>
        <v>3.1319454014154926E-3</v>
      </c>
    </row>
    <row r="152" spans="1:22" ht="22.5" hidden="1" customHeight="1" x14ac:dyDescent="0.2">
      <c r="A152" s="4">
        <v>30124512</v>
      </c>
      <c r="B152" s="40">
        <v>33</v>
      </c>
      <c r="C152" s="39" t="s">
        <v>250</v>
      </c>
      <c r="D152" s="5" t="s">
        <v>5</v>
      </c>
      <c r="E152" s="1" t="s">
        <v>137</v>
      </c>
      <c r="F152" s="40" t="s">
        <v>36</v>
      </c>
      <c r="G152" s="2">
        <v>1339778.514</v>
      </c>
      <c r="H152" s="3"/>
      <c r="I152" s="3"/>
      <c r="J152" s="3"/>
      <c r="K152" s="3"/>
      <c r="L152" s="3"/>
      <c r="M152" s="3"/>
      <c r="N152" s="3"/>
      <c r="O152" s="3"/>
      <c r="P152" s="3"/>
      <c r="Q152" s="3">
        <v>6561</v>
      </c>
      <c r="R152" s="35"/>
      <c r="S152" s="35"/>
      <c r="T152" s="3">
        <f t="shared" si="5"/>
        <v>6561</v>
      </c>
      <c r="U152" s="20">
        <v>6561</v>
      </c>
      <c r="V152" s="44">
        <f t="shared" si="4"/>
        <v>4.8970780852513355E-3</v>
      </c>
    </row>
    <row r="153" spans="1:22" ht="22.5" hidden="1" customHeight="1" x14ac:dyDescent="0.2">
      <c r="A153" s="4">
        <v>30060780</v>
      </c>
      <c r="B153" s="40">
        <v>33</v>
      </c>
      <c r="C153" s="39" t="s">
        <v>250</v>
      </c>
      <c r="D153" s="5" t="s">
        <v>5</v>
      </c>
      <c r="E153" s="1" t="s">
        <v>138</v>
      </c>
      <c r="F153" s="40" t="s">
        <v>23</v>
      </c>
      <c r="G153" s="2">
        <v>1893277</v>
      </c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5"/>
      <c r="S153" s="35">
        <v>2391</v>
      </c>
      <c r="T153" s="3">
        <f t="shared" si="5"/>
        <v>2391</v>
      </c>
      <c r="U153" s="20">
        <v>2391</v>
      </c>
      <c r="V153" s="44">
        <f t="shared" si="4"/>
        <v>1.2628896880910716E-3</v>
      </c>
    </row>
    <row r="154" spans="1:22" ht="22.5" hidden="1" customHeight="1" x14ac:dyDescent="0.2">
      <c r="A154" s="4">
        <v>30079953</v>
      </c>
      <c r="B154" s="40">
        <v>33</v>
      </c>
      <c r="C154" s="39" t="s">
        <v>250</v>
      </c>
      <c r="D154" s="5" t="s">
        <v>5</v>
      </c>
      <c r="E154" s="1" t="s">
        <v>139</v>
      </c>
      <c r="F154" s="40" t="s">
        <v>30</v>
      </c>
      <c r="G154" s="2">
        <v>1860619</v>
      </c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5"/>
      <c r="S154" s="35">
        <v>5454</v>
      </c>
      <c r="T154" s="3">
        <f t="shared" si="5"/>
        <v>5454</v>
      </c>
      <c r="U154" s="20">
        <v>5454</v>
      </c>
      <c r="V154" s="44">
        <f t="shared" si="4"/>
        <v>2.9312825462923897E-3</v>
      </c>
    </row>
    <row r="155" spans="1:22" ht="22.5" hidden="1" customHeight="1" x14ac:dyDescent="0.2">
      <c r="A155" s="15">
        <v>30131734</v>
      </c>
      <c r="B155" s="40">
        <v>33</v>
      </c>
      <c r="C155" s="39" t="s">
        <v>251</v>
      </c>
      <c r="D155" s="5" t="s">
        <v>5</v>
      </c>
      <c r="E155" s="1" t="s">
        <v>140</v>
      </c>
      <c r="F155" s="40" t="s">
        <v>25</v>
      </c>
      <c r="G155" s="2">
        <v>566234</v>
      </c>
      <c r="H155" s="3"/>
      <c r="I155" s="3"/>
      <c r="J155" s="3"/>
      <c r="K155" s="3"/>
      <c r="L155" s="3"/>
      <c r="M155" s="3">
        <v>566234</v>
      </c>
      <c r="N155" s="3"/>
      <c r="O155" s="3"/>
      <c r="P155" s="3"/>
      <c r="Q155" s="3"/>
      <c r="R155" s="35"/>
      <c r="S155" s="35"/>
      <c r="T155" s="3">
        <f t="shared" si="5"/>
        <v>566234</v>
      </c>
      <c r="U155" s="20">
        <v>566234</v>
      </c>
      <c r="V155" s="44">
        <f t="shared" si="4"/>
        <v>1</v>
      </c>
    </row>
    <row r="156" spans="1:22" ht="22.5" hidden="1" customHeight="1" x14ac:dyDescent="0.2">
      <c r="A156" s="15">
        <v>30134622</v>
      </c>
      <c r="B156" s="40">
        <v>33</v>
      </c>
      <c r="C156" s="39" t="s">
        <v>251</v>
      </c>
      <c r="D156" s="5" t="s">
        <v>5</v>
      </c>
      <c r="E156" s="1" t="s">
        <v>141</v>
      </c>
      <c r="F156" s="40" t="s">
        <v>36</v>
      </c>
      <c r="G156" s="2">
        <v>796129</v>
      </c>
      <c r="H156" s="3"/>
      <c r="I156" s="3"/>
      <c r="J156" s="3"/>
      <c r="K156" s="3"/>
      <c r="L156" s="3"/>
      <c r="M156" s="3"/>
      <c r="N156" s="3">
        <v>3000</v>
      </c>
      <c r="O156" s="3"/>
      <c r="P156" s="3"/>
      <c r="Q156" s="3"/>
      <c r="R156" s="35"/>
      <c r="S156" s="35"/>
      <c r="T156" s="3">
        <f t="shared" si="5"/>
        <v>3000</v>
      </c>
      <c r="U156" s="20">
        <v>3000</v>
      </c>
      <c r="V156" s="44">
        <f t="shared" si="4"/>
        <v>3.7682335400418777E-3</v>
      </c>
    </row>
    <row r="157" spans="1:22" ht="22.5" hidden="1" customHeight="1" x14ac:dyDescent="0.2">
      <c r="A157" s="15">
        <v>30130796</v>
      </c>
      <c r="B157" s="40">
        <v>29</v>
      </c>
      <c r="C157" s="39" t="s">
        <v>250</v>
      </c>
      <c r="D157" s="5" t="s">
        <v>5</v>
      </c>
      <c r="E157" s="1" t="s">
        <v>142</v>
      </c>
      <c r="F157" s="40" t="s">
        <v>259</v>
      </c>
      <c r="G157" s="2">
        <v>277634</v>
      </c>
      <c r="H157" s="3"/>
      <c r="I157" s="3"/>
      <c r="J157" s="3"/>
      <c r="K157" s="3"/>
      <c r="L157" s="3"/>
      <c r="M157" s="3"/>
      <c r="N157" s="3"/>
      <c r="O157" s="3">
        <v>235450.182</v>
      </c>
      <c r="P157" s="3"/>
      <c r="Q157" s="3"/>
      <c r="R157" s="35"/>
      <c r="S157" s="35"/>
      <c r="T157" s="3">
        <f t="shared" si="5"/>
        <v>235450.182</v>
      </c>
      <c r="U157" s="20">
        <v>235450.182</v>
      </c>
      <c r="V157" s="44">
        <f t="shared" si="4"/>
        <v>0.84805961085457837</v>
      </c>
    </row>
    <row r="158" spans="1:22" ht="22.5" hidden="1" customHeight="1" x14ac:dyDescent="0.2">
      <c r="A158" s="9">
        <v>30132637</v>
      </c>
      <c r="B158" s="40">
        <v>29</v>
      </c>
      <c r="C158" s="39" t="s">
        <v>250</v>
      </c>
      <c r="D158" s="5" t="s">
        <v>5</v>
      </c>
      <c r="E158" s="1" t="s">
        <v>143</v>
      </c>
      <c r="F158" s="40" t="s">
        <v>48</v>
      </c>
      <c r="G158" s="2">
        <v>32635.464</v>
      </c>
      <c r="H158" s="3"/>
      <c r="I158" s="3"/>
      <c r="J158" s="3"/>
      <c r="K158" s="3"/>
      <c r="L158" s="3"/>
      <c r="M158" s="3">
        <v>32635.464</v>
      </c>
      <c r="N158" s="3"/>
      <c r="O158" s="3"/>
      <c r="P158" s="3"/>
      <c r="Q158" s="3"/>
      <c r="R158" s="35"/>
      <c r="S158" s="35"/>
      <c r="T158" s="3">
        <f t="shared" si="5"/>
        <v>32635.464</v>
      </c>
      <c r="U158" s="20">
        <v>32635.464</v>
      </c>
      <c r="V158" s="44">
        <f t="shared" si="4"/>
        <v>1</v>
      </c>
    </row>
    <row r="159" spans="1:22" ht="22.5" hidden="1" customHeight="1" x14ac:dyDescent="0.2">
      <c r="A159" s="9">
        <v>30132637</v>
      </c>
      <c r="B159" s="40">
        <v>29</v>
      </c>
      <c r="C159" s="39" t="s">
        <v>253</v>
      </c>
      <c r="D159" s="5" t="s">
        <v>5</v>
      </c>
      <c r="E159" s="1" t="s">
        <v>143</v>
      </c>
      <c r="F159" s="40" t="s">
        <v>48</v>
      </c>
      <c r="G159" s="2">
        <v>8683.0969999999998</v>
      </c>
      <c r="H159" s="3"/>
      <c r="I159" s="3"/>
      <c r="J159" s="3"/>
      <c r="K159" s="3"/>
      <c r="L159" s="3"/>
      <c r="M159" s="3">
        <v>8683.0969999999998</v>
      </c>
      <c r="N159" s="3"/>
      <c r="O159" s="3"/>
      <c r="P159" s="3"/>
      <c r="Q159" s="3"/>
      <c r="R159" s="35"/>
      <c r="S159" s="35"/>
      <c r="T159" s="3">
        <f t="shared" si="5"/>
        <v>8683.0969999999998</v>
      </c>
      <c r="U159" s="20">
        <v>8683.0969999999998</v>
      </c>
      <c r="V159" s="44">
        <f t="shared" si="4"/>
        <v>1</v>
      </c>
    </row>
    <row r="160" spans="1:22" ht="22.5" hidden="1" customHeight="1" x14ac:dyDescent="0.2">
      <c r="A160" s="40">
        <v>30128253</v>
      </c>
      <c r="B160" s="40">
        <v>29</v>
      </c>
      <c r="C160" s="39" t="s">
        <v>250</v>
      </c>
      <c r="D160" s="5" t="s">
        <v>5</v>
      </c>
      <c r="E160" s="1" t="s">
        <v>144</v>
      </c>
      <c r="F160" s="40" t="s">
        <v>23</v>
      </c>
      <c r="G160" s="2">
        <v>183464</v>
      </c>
      <c r="H160" s="3"/>
      <c r="I160" s="3"/>
      <c r="J160" s="3"/>
      <c r="K160" s="3"/>
      <c r="L160" s="3"/>
      <c r="M160" s="3"/>
      <c r="N160" s="3">
        <v>183463.954</v>
      </c>
      <c r="O160" s="3"/>
      <c r="P160" s="3"/>
      <c r="Q160" s="3"/>
      <c r="R160" s="35"/>
      <c r="S160" s="35"/>
      <c r="T160" s="3">
        <f t="shared" si="5"/>
        <v>183463.954</v>
      </c>
      <c r="U160" s="20">
        <v>183463.954</v>
      </c>
      <c r="V160" s="44">
        <f t="shared" si="4"/>
        <v>0.99999974926961144</v>
      </c>
    </row>
    <row r="161" spans="1:22" ht="22.5" hidden="1" customHeight="1" x14ac:dyDescent="0.2">
      <c r="A161" s="40">
        <v>30124496</v>
      </c>
      <c r="B161" s="40">
        <v>29</v>
      </c>
      <c r="C161" s="39" t="s">
        <v>250</v>
      </c>
      <c r="D161" s="5" t="s">
        <v>5</v>
      </c>
      <c r="E161" s="1" t="s">
        <v>297</v>
      </c>
      <c r="F161" s="40" t="s">
        <v>62</v>
      </c>
      <c r="G161" s="2">
        <v>32356.1</v>
      </c>
      <c r="H161" s="3"/>
      <c r="I161" s="3"/>
      <c r="J161" s="3"/>
      <c r="K161" s="3"/>
      <c r="L161" s="3"/>
      <c r="M161" s="3"/>
      <c r="N161" s="3"/>
      <c r="O161" s="3"/>
      <c r="P161" s="3">
        <v>32356.1</v>
      </c>
      <c r="Q161" s="3"/>
      <c r="R161" s="35"/>
      <c r="S161" s="35"/>
      <c r="T161" s="3">
        <f t="shared" si="5"/>
        <v>32356.1</v>
      </c>
      <c r="U161" s="20">
        <v>32356.1</v>
      </c>
      <c r="V161" s="44">
        <f t="shared" si="4"/>
        <v>1</v>
      </c>
    </row>
    <row r="162" spans="1:22" ht="22.5" hidden="1" customHeight="1" x14ac:dyDescent="0.2">
      <c r="A162" s="10">
        <v>30318123</v>
      </c>
      <c r="B162" s="40">
        <v>29</v>
      </c>
      <c r="C162" s="39" t="s">
        <v>250</v>
      </c>
      <c r="D162" s="5" t="s">
        <v>5</v>
      </c>
      <c r="E162" s="1" t="s">
        <v>145</v>
      </c>
      <c r="F162" s="40" t="s">
        <v>7</v>
      </c>
      <c r="G162" s="11">
        <v>100219.70999999999</v>
      </c>
      <c r="H162" s="3"/>
      <c r="I162" s="3"/>
      <c r="J162" s="3"/>
      <c r="K162" s="3"/>
      <c r="L162" s="3"/>
      <c r="M162" s="3"/>
      <c r="N162" s="3"/>
      <c r="O162" s="3"/>
      <c r="P162" s="3">
        <v>31074.867999999999</v>
      </c>
      <c r="Q162" s="3"/>
      <c r="R162" s="35"/>
      <c r="S162" s="35">
        <v>68907.042000000001</v>
      </c>
      <c r="T162" s="3">
        <f t="shared" si="5"/>
        <v>99981.91</v>
      </c>
      <c r="U162" s="20">
        <v>99981.91</v>
      </c>
      <c r="V162" s="44">
        <f t="shared" si="4"/>
        <v>0.997627213249769</v>
      </c>
    </row>
    <row r="163" spans="1:22" ht="22.5" hidden="1" customHeight="1" x14ac:dyDescent="0.2">
      <c r="A163" s="10">
        <v>30124193</v>
      </c>
      <c r="B163" s="40">
        <v>29</v>
      </c>
      <c r="C163" s="39" t="s">
        <v>250</v>
      </c>
      <c r="D163" s="5" t="s">
        <v>5</v>
      </c>
      <c r="E163" s="1" t="s">
        <v>298</v>
      </c>
      <c r="F163" s="40" t="s">
        <v>233</v>
      </c>
      <c r="G163" s="2">
        <v>84021.938999999998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5"/>
      <c r="S163" s="35">
        <v>84021.938999999998</v>
      </c>
      <c r="T163" s="3">
        <f t="shared" si="5"/>
        <v>84021.938999999998</v>
      </c>
      <c r="U163" s="20">
        <v>84021.938999999998</v>
      </c>
      <c r="V163" s="44">
        <f t="shared" si="4"/>
        <v>1</v>
      </c>
    </row>
    <row r="164" spans="1:22" ht="22.5" hidden="1" customHeight="1" x14ac:dyDescent="0.2">
      <c r="A164" s="40">
        <v>30129363</v>
      </c>
      <c r="B164" s="40">
        <v>29</v>
      </c>
      <c r="C164" s="39" t="s">
        <v>253</v>
      </c>
      <c r="D164" s="5" t="s">
        <v>5</v>
      </c>
      <c r="E164" s="1" t="s">
        <v>146</v>
      </c>
      <c r="F164" s="40" t="s">
        <v>7</v>
      </c>
      <c r="G164" s="2">
        <v>39105</v>
      </c>
      <c r="H164" s="3"/>
      <c r="I164" s="3"/>
      <c r="J164" s="3">
        <v>227.709</v>
      </c>
      <c r="K164" s="3"/>
      <c r="L164" s="3"/>
      <c r="M164" s="3"/>
      <c r="N164" s="3">
        <v>501.36200000000002</v>
      </c>
      <c r="O164" s="3"/>
      <c r="P164" s="3"/>
      <c r="Q164" s="3"/>
      <c r="R164" s="35"/>
      <c r="S164" s="35"/>
      <c r="T164" s="3">
        <f t="shared" si="5"/>
        <v>729.07100000000003</v>
      </c>
      <c r="U164" s="20">
        <v>729.07100000000003</v>
      </c>
      <c r="V164" s="44">
        <f t="shared" si="4"/>
        <v>1.8643933000895029E-2</v>
      </c>
    </row>
    <row r="165" spans="1:22" ht="22.5" hidden="1" customHeight="1" x14ac:dyDescent="0.2">
      <c r="A165" s="10">
        <v>30318123</v>
      </c>
      <c r="B165" s="40">
        <v>29</v>
      </c>
      <c r="C165" s="39" t="s">
        <v>253</v>
      </c>
      <c r="D165" s="5" t="s">
        <v>5</v>
      </c>
      <c r="E165" s="1" t="s">
        <v>145</v>
      </c>
      <c r="F165" s="40" t="s">
        <v>7</v>
      </c>
      <c r="G165" s="11">
        <v>6977</v>
      </c>
      <c r="H165" s="3"/>
      <c r="I165" s="3"/>
      <c r="J165" s="3"/>
      <c r="K165" s="3"/>
      <c r="L165" s="3"/>
      <c r="M165" s="3"/>
      <c r="N165" s="3"/>
      <c r="O165" s="3"/>
      <c r="P165" s="3">
        <v>3489.0010000000002</v>
      </c>
      <c r="Q165" s="3"/>
      <c r="R165" s="35"/>
      <c r="S165" s="35">
        <v>3487.7979999999998</v>
      </c>
      <c r="T165" s="3">
        <f t="shared" si="5"/>
        <v>6976.799</v>
      </c>
      <c r="U165" s="20">
        <v>6976.799</v>
      </c>
      <c r="V165" s="44">
        <f t="shared" si="4"/>
        <v>0.99997119105632792</v>
      </c>
    </row>
    <row r="166" spans="1:22" ht="22.5" hidden="1" customHeight="1" x14ac:dyDescent="0.2">
      <c r="A166" s="10">
        <v>30231572</v>
      </c>
      <c r="B166" s="40">
        <v>29</v>
      </c>
      <c r="C166" s="39" t="s">
        <v>250</v>
      </c>
      <c r="D166" s="5" t="s">
        <v>5</v>
      </c>
      <c r="E166" s="1" t="s">
        <v>147</v>
      </c>
      <c r="F166" s="40" t="s">
        <v>28</v>
      </c>
      <c r="G166" s="11">
        <v>240812.74546000001</v>
      </c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5"/>
      <c r="S166" s="35">
        <v>167383</v>
      </c>
      <c r="T166" s="3">
        <f t="shared" si="5"/>
        <v>167383</v>
      </c>
      <c r="U166" s="20">
        <v>167383</v>
      </c>
      <c r="V166" s="44">
        <f t="shared" si="4"/>
        <v>0.69507533615077288</v>
      </c>
    </row>
    <row r="167" spans="1:22" ht="22.5" hidden="1" customHeight="1" x14ac:dyDescent="0.2">
      <c r="A167" s="4">
        <v>30124561</v>
      </c>
      <c r="B167" s="40">
        <v>29</v>
      </c>
      <c r="C167" s="39" t="s">
        <v>250</v>
      </c>
      <c r="D167" s="5" t="s">
        <v>5</v>
      </c>
      <c r="E167" s="1" t="s">
        <v>299</v>
      </c>
      <c r="F167" s="40" t="s">
        <v>36</v>
      </c>
      <c r="G167" s="2">
        <v>163625</v>
      </c>
      <c r="H167" s="3"/>
      <c r="I167" s="3"/>
      <c r="J167" s="3"/>
      <c r="K167" s="3"/>
      <c r="L167" s="3">
        <v>163625</v>
      </c>
      <c r="M167" s="3"/>
      <c r="N167" s="3"/>
      <c r="O167" s="3"/>
      <c r="P167" s="3"/>
      <c r="Q167" s="3"/>
      <c r="R167" s="35"/>
      <c r="S167" s="35"/>
      <c r="T167" s="3">
        <f t="shared" si="5"/>
        <v>163625</v>
      </c>
      <c r="U167" s="20">
        <v>163625</v>
      </c>
      <c r="V167" s="44">
        <f t="shared" si="4"/>
        <v>1</v>
      </c>
    </row>
    <row r="168" spans="1:22" ht="22.5" hidden="1" customHeight="1" x14ac:dyDescent="0.2">
      <c r="A168" s="4">
        <v>30134175</v>
      </c>
      <c r="B168" s="40">
        <v>29</v>
      </c>
      <c r="C168" s="39" t="s">
        <v>253</v>
      </c>
      <c r="D168" s="5" t="s">
        <v>5</v>
      </c>
      <c r="E168" s="1" t="s">
        <v>300</v>
      </c>
      <c r="F168" s="40" t="s">
        <v>28</v>
      </c>
      <c r="G168" s="2">
        <v>42139.940999999999</v>
      </c>
      <c r="H168" s="3"/>
      <c r="I168" s="3"/>
      <c r="J168" s="3"/>
      <c r="K168" s="3"/>
      <c r="L168" s="3"/>
      <c r="M168" s="3"/>
      <c r="N168" s="3"/>
      <c r="O168" s="3"/>
      <c r="P168" s="3">
        <v>4833.4409999999998</v>
      </c>
      <c r="Q168" s="3"/>
      <c r="R168" s="35">
        <v>37306.5</v>
      </c>
      <c r="S168" s="35"/>
      <c r="T168" s="3">
        <f t="shared" si="5"/>
        <v>42139.940999999999</v>
      </c>
      <c r="U168" s="20">
        <v>42139.940999999999</v>
      </c>
      <c r="V168" s="44">
        <f t="shared" si="4"/>
        <v>1</v>
      </c>
    </row>
    <row r="169" spans="1:22" ht="22.5" hidden="1" customHeight="1" x14ac:dyDescent="0.2">
      <c r="A169" s="4">
        <v>30238972</v>
      </c>
      <c r="B169" s="40">
        <v>29</v>
      </c>
      <c r="C169" s="39" t="s">
        <v>253</v>
      </c>
      <c r="D169" s="5" t="s">
        <v>5</v>
      </c>
      <c r="E169" s="1" t="s">
        <v>148</v>
      </c>
      <c r="F169" s="40" t="s">
        <v>23</v>
      </c>
      <c r="G169" s="2">
        <v>19717</v>
      </c>
      <c r="H169" s="3"/>
      <c r="I169" s="3"/>
      <c r="J169" s="3"/>
      <c r="K169" s="3"/>
      <c r="L169" s="3"/>
      <c r="M169" s="3"/>
      <c r="N169" s="3"/>
      <c r="O169" s="3"/>
      <c r="P169" s="3">
        <v>16701.650000000001</v>
      </c>
      <c r="Q169" s="3"/>
      <c r="R169" s="35"/>
      <c r="S169" s="35"/>
      <c r="T169" s="3">
        <f t="shared" si="5"/>
        <v>16701.650000000001</v>
      </c>
      <c r="U169" s="20">
        <v>16701.650000000001</v>
      </c>
      <c r="V169" s="44">
        <f t="shared" si="4"/>
        <v>0.84706851955165596</v>
      </c>
    </row>
    <row r="170" spans="1:22" ht="22.5" hidden="1" customHeight="1" x14ac:dyDescent="0.2">
      <c r="A170" s="40">
        <v>30134495</v>
      </c>
      <c r="B170" s="4">
        <v>33</v>
      </c>
      <c r="C170" s="39" t="s">
        <v>251</v>
      </c>
      <c r="D170" s="5" t="s">
        <v>5</v>
      </c>
      <c r="E170" s="1" t="s">
        <v>149</v>
      </c>
      <c r="F170" s="40" t="s">
        <v>7</v>
      </c>
      <c r="G170" s="2">
        <v>145000</v>
      </c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5"/>
      <c r="S170" s="35">
        <v>36250</v>
      </c>
      <c r="T170" s="3">
        <f t="shared" si="5"/>
        <v>36250</v>
      </c>
      <c r="U170" s="20">
        <v>108750</v>
      </c>
      <c r="V170" s="44">
        <f t="shared" si="4"/>
        <v>0.75</v>
      </c>
    </row>
    <row r="171" spans="1:22" ht="22.5" hidden="1" customHeight="1" x14ac:dyDescent="0.2">
      <c r="A171" s="40">
        <v>30137681</v>
      </c>
      <c r="B171" s="4">
        <v>33</v>
      </c>
      <c r="C171" s="39" t="s">
        <v>251</v>
      </c>
      <c r="D171" s="5" t="s">
        <v>5</v>
      </c>
      <c r="E171" s="1" t="s">
        <v>150</v>
      </c>
      <c r="F171" s="40" t="s">
        <v>7</v>
      </c>
      <c r="G171" s="12">
        <v>121370</v>
      </c>
      <c r="H171" s="3"/>
      <c r="I171" s="3"/>
      <c r="J171" s="3"/>
      <c r="K171" s="3"/>
      <c r="L171" s="3"/>
      <c r="M171" s="3">
        <v>28740</v>
      </c>
      <c r="N171" s="3"/>
      <c r="O171" s="3"/>
      <c r="P171" s="3"/>
      <c r="Q171" s="3"/>
      <c r="R171" s="35"/>
      <c r="S171" s="35"/>
      <c r="T171" s="3">
        <f t="shared" si="5"/>
        <v>28740</v>
      </c>
      <c r="U171" s="20">
        <v>121370</v>
      </c>
      <c r="V171" s="44">
        <f t="shared" si="4"/>
        <v>1</v>
      </c>
    </row>
    <row r="172" spans="1:22" ht="22.5" hidden="1" customHeight="1" x14ac:dyDescent="0.2">
      <c r="A172" s="40">
        <v>30137688</v>
      </c>
      <c r="B172" s="4">
        <v>33</v>
      </c>
      <c r="C172" s="39" t="s">
        <v>251</v>
      </c>
      <c r="D172" s="5" t="s">
        <v>5</v>
      </c>
      <c r="E172" s="1" t="s">
        <v>151</v>
      </c>
      <c r="F172" s="40" t="s">
        <v>7</v>
      </c>
      <c r="G172" s="12">
        <v>141946.16399999999</v>
      </c>
      <c r="H172" s="3"/>
      <c r="I172" s="3"/>
      <c r="J172" s="3"/>
      <c r="K172" s="3">
        <v>29593</v>
      </c>
      <c r="L172" s="3"/>
      <c r="M172" s="3"/>
      <c r="N172" s="3"/>
      <c r="O172" s="3"/>
      <c r="P172" s="3">
        <v>29593</v>
      </c>
      <c r="Q172" s="3"/>
      <c r="R172" s="35"/>
      <c r="S172" s="35">
        <v>29593</v>
      </c>
      <c r="T172" s="3">
        <f t="shared" si="5"/>
        <v>88779</v>
      </c>
      <c r="U172" s="20">
        <v>141946</v>
      </c>
      <c r="V172" s="44">
        <f t="shared" si="4"/>
        <v>0.99999884463239186</v>
      </c>
    </row>
    <row r="173" spans="1:22" ht="22.5" hidden="1" customHeight="1" x14ac:dyDescent="0.2">
      <c r="A173" s="40">
        <v>30137694</v>
      </c>
      <c r="B173" s="4">
        <v>33</v>
      </c>
      <c r="C173" s="39" t="s">
        <v>251</v>
      </c>
      <c r="D173" s="5" t="s">
        <v>5</v>
      </c>
      <c r="E173" s="1" t="s">
        <v>152</v>
      </c>
      <c r="F173" s="40" t="s">
        <v>7</v>
      </c>
      <c r="G173" s="12">
        <v>149940.08799999999</v>
      </c>
      <c r="H173" s="3"/>
      <c r="I173" s="3"/>
      <c r="J173" s="3"/>
      <c r="K173" s="3"/>
      <c r="L173" s="3"/>
      <c r="M173" s="3"/>
      <c r="N173" s="3"/>
      <c r="O173" s="3">
        <v>13876.912</v>
      </c>
      <c r="P173" s="3"/>
      <c r="Q173" s="3"/>
      <c r="R173" s="35"/>
      <c r="S173" s="35">
        <v>29988</v>
      </c>
      <c r="T173" s="3">
        <f t="shared" si="5"/>
        <v>43864.911999999997</v>
      </c>
      <c r="U173" s="20">
        <v>149940</v>
      </c>
      <c r="V173" s="44">
        <f t="shared" si="4"/>
        <v>0.99999941309891727</v>
      </c>
    </row>
    <row r="174" spans="1:22" ht="22.5" hidden="1" customHeight="1" x14ac:dyDescent="0.2">
      <c r="A174" s="40">
        <v>30137713</v>
      </c>
      <c r="B174" s="4">
        <v>33</v>
      </c>
      <c r="C174" s="39" t="s">
        <v>251</v>
      </c>
      <c r="D174" s="5" t="s">
        <v>5</v>
      </c>
      <c r="E174" s="1" t="s">
        <v>153</v>
      </c>
      <c r="F174" s="40" t="s">
        <v>7</v>
      </c>
      <c r="G174" s="12">
        <v>148277</v>
      </c>
      <c r="H174" s="3"/>
      <c r="I174" s="3"/>
      <c r="J174" s="3"/>
      <c r="K174" s="3"/>
      <c r="L174" s="3"/>
      <c r="M174" s="3"/>
      <c r="N174" s="3"/>
      <c r="O174" s="3"/>
      <c r="P174" s="3">
        <v>35586.480000000003</v>
      </c>
      <c r="Q174" s="3"/>
      <c r="R174" s="35"/>
      <c r="S174" s="35">
        <v>35586.480000000003</v>
      </c>
      <c r="T174" s="3">
        <f t="shared" si="5"/>
        <v>71172.960000000006</v>
      </c>
      <c r="U174" s="20">
        <v>101221.849</v>
      </c>
      <c r="V174" s="44">
        <f t="shared" si="4"/>
        <v>0.68265374265732381</v>
      </c>
    </row>
    <row r="175" spans="1:22" ht="22.5" hidden="1" customHeight="1" x14ac:dyDescent="0.2">
      <c r="A175" s="40">
        <v>30137720</v>
      </c>
      <c r="B175" s="4">
        <v>33</v>
      </c>
      <c r="C175" s="39" t="s">
        <v>251</v>
      </c>
      <c r="D175" s="5" t="s">
        <v>5</v>
      </c>
      <c r="E175" s="1" t="s">
        <v>154</v>
      </c>
      <c r="F175" s="40" t="s">
        <v>7</v>
      </c>
      <c r="G175" s="12">
        <v>141664</v>
      </c>
      <c r="H175" s="3"/>
      <c r="I175" s="3"/>
      <c r="J175" s="3"/>
      <c r="K175" s="3"/>
      <c r="L175" s="3"/>
      <c r="M175" s="3">
        <v>35416</v>
      </c>
      <c r="N175" s="3"/>
      <c r="O175" s="3"/>
      <c r="P175" s="3"/>
      <c r="Q175" s="3"/>
      <c r="R175" s="35"/>
      <c r="S175" s="35"/>
      <c r="T175" s="3">
        <f t="shared" si="5"/>
        <v>35416</v>
      </c>
      <c r="U175" s="20">
        <v>119564</v>
      </c>
      <c r="V175" s="44">
        <f t="shared" si="4"/>
        <v>0.84399706347413594</v>
      </c>
    </row>
    <row r="176" spans="1:22" ht="22.5" hidden="1" customHeight="1" x14ac:dyDescent="0.2">
      <c r="A176" s="40">
        <v>30137726</v>
      </c>
      <c r="B176" s="4">
        <v>33</v>
      </c>
      <c r="C176" s="39" t="s">
        <v>251</v>
      </c>
      <c r="D176" s="5" t="s">
        <v>5</v>
      </c>
      <c r="E176" s="1" t="s">
        <v>155</v>
      </c>
      <c r="F176" s="40" t="s">
        <v>7</v>
      </c>
      <c r="G176" s="12">
        <v>106266</v>
      </c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5">
        <v>11191</v>
      </c>
      <c r="S176" s="35">
        <v>26566.5</v>
      </c>
      <c r="T176" s="3">
        <f t="shared" si="5"/>
        <v>37757.5</v>
      </c>
      <c r="U176" s="20">
        <v>106266</v>
      </c>
      <c r="V176" s="44">
        <f t="shared" si="4"/>
        <v>1</v>
      </c>
    </row>
    <row r="177" spans="1:22" ht="22.5" hidden="1" customHeight="1" x14ac:dyDescent="0.2">
      <c r="A177" s="40">
        <v>30137776</v>
      </c>
      <c r="B177" s="4">
        <v>33</v>
      </c>
      <c r="C177" s="39" t="s">
        <v>251</v>
      </c>
      <c r="D177" s="5" t="s">
        <v>5</v>
      </c>
      <c r="E177" s="1" t="s">
        <v>156</v>
      </c>
      <c r="F177" s="40" t="s">
        <v>7</v>
      </c>
      <c r="G177" s="12">
        <v>148259.32</v>
      </c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5"/>
      <c r="S177" s="35">
        <v>37064</v>
      </c>
      <c r="T177" s="3">
        <f t="shared" si="5"/>
        <v>37064</v>
      </c>
      <c r="U177" s="20">
        <v>127794</v>
      </c>
      <c r="V177" s="44">
        <f t="shared" si="4"/>
        <v>0.86196267458936138</v>
      </c>
    </row>
    <row r="178" spans="1:22" ht="22.5" hidden="1" customHeight="1" x14ac:dyDescent="0.2">
      <c r="A178" s="40">
        <v>30137770</v>
      </c>
      <c r="B178" s="4">
        <v>33</v>
      </c>
      <c r="C178" s="39" t="s">
        <v>251</v>
      </c>
      <c r="D178" s="5" t="s">
        <v>5</v>
      </c>
      <c r="E178" s="1" t="s">
        <v>157</v>
      </c>
      <c r="F178" s="40" t="s">
        <v>7</v>
      </c>
      <c r="G178" s="2">
        <v>141101</v>
      </c>
      <c r="H178" s="3"/>
      <c r="I178" s="3"/>
      <c r="J178" s="3"/>
      <c r="K178" s="3">
        <v>35275.288</v>
      </c>
      <c r="L178" s="3"/>
      <c r="M178" s="3"/>
      <c r="N178" s="3"/>
      <c r="O178" s="3"/>
      <c r="P178" s="3"/>
      <c r="Q178" s="3"/>
      <c r="R178" s="35"/>
      <c r="S178" s="35">
        <v>15803.424000000001</v>
      </c>
      <c r="T178" s="3">
        <f t="shared" si="5"/>
        <v>51078.712</v>
      </c>
      <c r="U178" s="20">
        <v>141101</v>
      </c>
      <c r="V178" s="44">
        <f t="shared" si="4"/>
        <v>1</v>
      </c>
    </row>
    <row r="179" spans="1:22" ht="22.5" hidden="1" customHeight="1" x14ac:dyDescent="0.2">
      <c r="A179" s="40">
        <v>30321873</v>
      </c>
      <c r="B179" s="4">
        <v>33</v>
      </c>
      <c r="C179" s="39" t="s">
        <v>251</v>
      </c>
      <c r="D179" s="5" t="s">
        <v>5</v>
      </c>
      <c r="E179" s="13" t="s">
        <v>158</v>
      </c>
      <c r="F179" s="40" t="s">
        <v>7</v>
      </c>
      <c r="G179" s="12">
        <v>80000</v>
      </c>
      <c r="H179" s="3"/>
      <c r="I179" s="3"/>
      <c r="J179" s="3"/>
      <c r="K179" s="3"/>
      <c r="L179" s="3"/>
      <c r="M179" s="3"/>
      <c r="N179" s="3">
        <v>20000</v>
      </c>
      <c r="O179" s="3"/>
      <c r="P179" s="3"/>
      <c r="Q179" s="3"/>
      <c r="R179" s="35"/>
      <c r="S179" s="35">
        <v>20000</v>
      </c>
      <c r="T179" s="3">
        <f t="shared" si="5"/>
        <v>40000</v>
      </c>
      <c r="U179" s="20">
        <v>60000</v>
      </c>
      <c r="V179" s="44">
        <f t="shared" si="4"/>
        <v>0.75</v>
      </c>
    </row>
    <row r="180" spans="1:22" ht="22.5" hidden="1" customHeight="1" x14ac:dyDescent="0.2">
      <c r="A180" s="40">
        <v>30328075</v>
      </c>
      <c r="B180" s="4">
        <v>33</v>
      </c>
      <c r="C180" s="39" t="s">
        <v>251</v>
      </c>
      <c r="D180" s="5" t="s">
        <v>5</v>
      </c>
      <c r="E180" s="1" t="s">
        <v>159</v>
      </c>
      <c r="F180" s="40" t="s">
        <v>7</v>
      </c>
      <c r="G180" s="12">
        <v>180000</v>
      </c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5"/>
      <c r="S180" s="35">
        <v>24648.766</v>
      </c>
      <c r="T180" s="3">
        <f t="shared" si="5"/>
        <v>24648.766</v>
      </c>
      <c r="U180" s="20">
        <v>69648.766000000003</v>
      </c>
      <c r="V180" s="44">
        <f t="shared" si="4"/>
        <v>0.38693758888888891</v>
      </c>
    </row>
    <row r="181" spans="1:22" ht="22.5" hidden="1" customHeight="1" x14ac:dyDescent="0.2">
      <c r="A181" s="40">
        <v>30333026</v>
      </c>
      <c r="B181" s="4">
        <v>33</v>
      </c>
      <c r="C181" s="39" t="s">
        <v>251</v>
      </c>
      <c r="D181" s="5" t="s">
        <v>5</v>
      </c>
      <c r="E181" s="1" t="s">
        <v>160</v>
      </c>
      <c r="F181" s="40" t="s">
        <v>7</v>
      </c>
      <c r="G181" s="12">
        <v>100000</v>
      </c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5"/>
      <c r="S181" s="35">
        <v>25000</v>
      </c>
      <c r="T181" s="3">
        <f t="shared" si="5"/>
        <v>25000</v>
      </c>
      <c r="U181" s="20">
        <v>50000</v>
      </c>
      <c r="V181" s="44">
        <f t="shared" si="4"/>
        <v>0.5</v>
      </c>
    </row>
    <row r="182" spans="1:22" ht="22.5" hidden="1" customHeight="1" x14ac:dyDescent="0.2">
      <c r="A182" s="40">
        <v>30336123</v>
      </c>
      <c r="B182" s="4">
        <v>33</v>
      </c>
      <c r="C182" s="39" t="s">
        <v>251</v>
      </c>
      <c r="D182" s="5" t="s">
        <v>5</v>
      </c>
      <c r="E182" s="1" t="s">
        <v>161</v>
      </c>
      <c r="F182" s="40" t="s">
        <v>7</v>
      </c>
      <c r="G182" s="12">
        <v>50000</v>
      </c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5"/>
      <c r="S182" s="35">
        <v>12500</v>
      </c>
      <c r="T182" s="3">
        <f t="shared" si="5"/>
        <v>12500</v>
      </c>
      <c r="U182" s="20">
        <v>25000</v>
      </c>
      <c r="V182" s="44">
        <f t="shared" si="4"/>
        <v>0.5</v>
      </c>
    </row>
    <row r="183" spans="1:22" ht="22.5" hidden="1" customHeight="1" x14ac:dyDescent="0.2">
      <c r="A183" s="40">
        <v>30326975</v>
      </c>
      <c r="B183" s="4">
        <v>33</v>
      </c>
      <c r="C183" s="39" t="s">
        <v>251</v>
      </c>
      <c r="D183" s="5" t="s">
        <v>5</v>
      </c>
      <c r="E183" s="1" t="s">
        <v>162</v>
      </c>
      <c r="F183" s="40" t="s">
        <v>7</v>
      </c>
      <c r="G183" s="12">
        <v>120000</v>
      </c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5"/>
      <c r="S183" s="35">
        <v>60000</v>
      </c>
      <c r="T183" s="3">
        <f t="shared" si="5"/>
        <v>60000</v>
      </c>
      <c r="U183" s="20">
        <v>90000</v>
      </c>
      <c r="V183" s="44">
        <f t="shared" si="4"/>
        <v>0.75</v>
      </c>
    </row>
    <row r="184" spans="1:22" ht="22.5" hidden="1" customHeight="1" x14ac:dyDescent="0.2">
      <c r="A184" s="40">
        <v>30349631</v>
      </c>
      <c r="B184" s="4">
        <v>33</v>
      </c>
      <c r="C184" s="39" t="s">
        <v>251</v>
      </c>
      <c r="D184" s="5" t="s">
        <v>5</v>
      </c>
      <c r="E184" s="1" t="s">
        <v>163</v>
      </c>
      <c r="F184" s="40" t="s">
        <v>7</v>
      </c>
      <c r="G184" s="12">
        <v>132927</v>
      </c>
      <c r="H184" s="3"/>
      <c r="I184" s="3"/>
      <c r="J184" s="3"/>
      <c r="K184" s="3"/>
      <c r="L184" s="3">
        <v>33232</v>
      </c>
      <c r="M184" s="3"/>
      <c r="N184" s="3">
        <v>33232</v>
      </c>
      <c r="O184" s="3"/>
      <c r="P184" s="3"/>
      <c r="Q184" s="3"/>
      <c r="R184" s="35"/>
      <c r="S184" s="35">
        <v>26585</v>
      </c>
      <c r="T184" s="3">
        <f t="shared" si="5"/>
        <v>93049</v>
      </c>
      <c r="U184" s="20">
        <v>126281</v>
      </c>
      <c r="V184" s="44">
        <f t="shared" si="4"/>
        <v>0.95000263302414112</v>
      </c>
    </row>
    <row r="185" spans="1:22" ht="22.5" hidden="1" customHeight="1" x14ac:dyDescent="0.2">
      <c r="A185" s="40">
        <v>30349622</v>
      </c>
      <c r="B185" s="4">
        <v>33</v>
      </c>
      <c r="C185" s="39" t="s">
        <v>251</v>
      </c>
      <c r="D185" s="5" t="s">
        <v>5</v>
      </c>
      <c r="E185" s="1" t="s">
        <v>164</v>
      </c>
      <c r="F185" s="40" t="s">
        <v>7</v>
      </c>
      <c r="G185" s="12">
        <v>132386</v>
      </c>
      <c r="H185" s="3"/>
      <c r="I185" s="3"/>
      <c r="J185" s="3"/>
      <c r="K185" s="3"/>
      <c r="L185" s="3"/>
      <c r="M185" s="3">
        <v>33096.5</v>
      </c>
      <c r="N185" s="3"/>
      <c r="O185" s="3"/>
      <c r="P185" s="3"/>
      <c r="Q185" s="3"/>
      <c r="R185" s="35"/>
      <c r="S185" s="35">
        <v>59573.7</v>
      </c>
      <c r="T185" s="3">
        <f t="shared" si="5"/>
        <v>92670.2</v>
      </c>
      <c r="U185" s="20">
        <v>125766.7</v>
      </c>
      <c r="V185" s="44">
        <f t="shared" si="4"/>
        <v>0.95</v>
      </c>
    </row>
    <row r="186" spans="1:22" ht="22.5" hidden="1" customHeight="1" x14ac:dyDescent="0.2">
      <c r="A186" s="40">
        <v>30349491</v>
      </c>
      <c r="B186" s="4">
        <v>33</v>
      </c>
      <c r="C186" s="39" t="s">
        <v>251</v>
      </c>
      <c r="D186" s="5" t="s">
        <v>5</v>
      </c>
      <c r="E186" s="1" t="s">
        <v>165</v>
      </c>
      <c r="F186" s="40" t="s">
        <v>7</v>
      </c>
      <c r="G186" s="12">
        <v>150000</v>
      </c>
      <c r="H186" s="3"/>
      <c r="I186" s="3"/>
      <c r="J186" s="3"/>
      <c r="K186" s="3"/>
      <c r="L186" s="3">
        <v>37500</v>
      </c>
      <c r="M186" s="3"/>
      <c r="N186" s="3"/>
      <c r="O186" s="3">
        <v>37500</v>
      </c>
      <c r="P186" s="3"/>
      <c r="Q186" s="3"/>
      <c r="R186" s="35"/>
      <c r="S186" s="35"/>
      <c r="T186" s="3">
        <f t="shared" si="5"/>
        <v>75000</v>
      </c>
      <c r="U186" s="20">
        <v>112500</v>
      </c>
      <c r="V186" s="44">
        <f t="shared" si="4"/>
        <v>0.75</v>
      </c>
    </row>
    <row r="187" spans="1:22" ht="22.5" hidden="1" customHeight="1" x14ac:dyDescent="0.2">
      <c r="A187" s="40">
        <v>30349630</v>
      </c>
      <c r="B187" s="4">
        <v>33</v>
      </c>
      <c r="C187" s="39" t="s">
        <v>251</v>
      </c>
      <c r="D187" s="5" t="s">
        <v>5</v>
      </c>
      <c r="E187" s="1" t="s">
        <v>166</v>
      </c>
      <c r="F187" s="40" t="s">
        <v>7</v>
      </c>
      <c r="G187" s="12">
        <v>134400</v>
      </c>
      <c r="H187" s="3"/>
      <c r="I187" s="3"/>
      <c r="J187" s="3"/>
      <c r="K187" s="3"/>
      <c r="L187" s="3">
        <v>33600</v>
      </c>
      <c r="M187" s="3"/>
      <c r="N187" s="3"/>
      <c r="O187" s="3"/>
      <c r="P187" s="3"/>
      <c r="Q187" s="3">
        <v>33600</v>
      </c>
      <c r="R187" s="35"/>
      <c r="S187" s="35">
        <v>26880</v>
      </c>
      <c r="T187" s="3">
        <f t="shared" si="5"/>
        <v>94080</v>
      </c>
      <c r="U187" s="20">
        <v>127680</v>
      </c>
      <c r="V187" s="44">
        <f t="shared" si="4"/>
        <v>0.95</v>
      </c>
    </row>
    <row r="188" spans="1:22" ht="22.5" hidden="1" customHeight="1" x14ac:dyDescent="0.2">
      <c r="A188" s="40">
        <v>30350380</v>
      </c>
      <c r="B188" s="4">
        <v>33</v>
      </c>
      <c r="C188" s="39" t="s">
        <v>251</v>
      </c>
      <c r="D188" s="5" t="s">
        <v>5</v>
      </c>
      <c r="E188" s="1" t="s">
        <v>167</v>
      </c>
      <c r="F188" s="40" t="s">
        <v>7</v>
      </c>
      <c r="G188" s="12">
        <v>84500</v>
      </c>
      <c r="H188" s="3"/>
      <c r="I188" s="3"/>
      <c r="J188" s="3"/>
      <c r="K188" s="3"/>
      <c r="L188" s="3"/>
      <c r="M188" s="3">
        <v>21125</v>
      </c>
      <c r="N188" s="3"/>
      <c r="O188" s="3"/>
      <c r="P188" s="3">
        <v>21125</v>
      </c>
      <c r="Q188" s="3"/>
      <c r="R188" s="35"/>
      <c r="S188" s="35">
        <v>21125</v>
      </c>
      <c r="T188" s="3">
        <f t="shared" si="5"/>
        <v>63375</v>
      </c>
      <c r="U188" s="20">
        <v>84500</v>
      </c>
      <c r="V188" s="44">
        <f t="shared" si="4"/>
        <v>1</v>
      </c>
    </row>
    <row r="189" spans="1:22" ht="22.5" hidden="1" customHeight="1" x14ac:dyDescent="0.2">
      <c r="A189" s="40">
        <v>30350524</v>
      </c>
      <c r="B189" s="4">
        <v>33</v>
      </c>
      <c r="C189" s="39" t="s">
        <v>251</v>
      </c>
      <c r="D189" s="5" t="s">
        <v>5</v>
      </c>
      <c r="E189" s="1" t="s">
        <v>168</v>
      </c>
      <c r="F189" s="40" t="s">
        <v>7</v>
      </c>
      <c r="G189" s="12">
        <v>84800</v>
      </c>
      <c r="H189" s="3"/>
      <c r="I189" s="3"/>
      <c r="J189" s="3"/>
      <c r="K189" s="3"/>
      <c r="L189" s="3"/>
      <c r="M189" s="3">
        <v>21200</v>
      </c>
      <c r="N189" s="3"/>
      <c r="O189" s="3"/>
      <c r="P189" s="3"/>
      <c r="Q189" s="3">
        <v>21200</v>
      </c>
      <c r="R189" s="35"/>
      <c r="S189" s="35">
        <v>21200</v>
      </c>
      <c r="T189" s="3">
        <f t="shared" si="5"/>
        <v>63600</v>
      </c>
      <c r="U189" s="20">
        <v>84800</v>
      </c>
      <c r="V189" s="44">
        <f t="shared" si="4"/>
        <v>1</v>
      </c>
    </row>
    <row r="190" spans="1:22" ht="22.5" hidden="1" customHeight="1" x14ac:dyDescent="0.2">
      <c r="A190" s="16">
        <v>30378472</v>
      </c>
      <c r="B190" s="4">
        <v>33</v>
      </c>
      <c r="C190" s="39" t="s">
        <v>251</v>
      </c>
      <c r="D190" s="5" t="s">
        <v>5</v>
      </c>
      <c r="E190" s="1" t="s">
        <v>169</v>
      </c>
      <c r="F190" s="40" t="s">
        <v>7</v>
      </c>
      <c r="G190" s="12">
        <v>50000</v>
      </c>
      <c r="H190" s="3"/>
      <c r="I190" s="3"/>
      <c r="J190" s="3"/>
      <c r="K190" s="3"/>
      <c r="L190" s="3">
        <v>12500</v>
      </c>
      <c r="M190" s="3"/>
      <c r="N190" s="3"/>
      <c r="O190" s="3"/>
      <c r="P190" s="3"/>
      <c r="Q190" s="3"/>
      <c r="R190" s="35"/>
      <c r="S190" s="35">
        <v>25000</v>
      </c>
      <c r="T190" s="3">
        <f t="shared" si="5"/>
        <v>37500</v>
      </c>
      <c r="U190" s="20">
        <v>37500</v>
      </c>
      <c r="V190" s="44">
        <f t="shared" si="4"/>
        <v>0.75</v>
      </c>
    </row>
    <row r="191" spans="1:22" ht="22.5" hidden="1" customHeight="1" x14ac:dyDescent="0.2">
      <c r="A191" s="16">
        <v>30378479</v>
      </c>
      <c r="B191" s="4">
        <v>33</v>
      </c>
      <c r="C191" s="39" t="s">
        <v>251</v>
      </c>
      <c r="D191" s="5" t="s">
        <v>5</v>
      </c>
      <c r="E191" s="1" t="s">
        <v>170</v>
      </c>
      <c r="F191" s="40" t="s">
        <v>7</v>
      </c>
      <c r="G191" s="12">
        <v>100000</v>
      </c>
      <c r="H191" s="3"/>
      <c r="I191" s="3"/>
      <c r="J191" s="3"/>
      <c r="K191" s="3"/>
      <c r="L191" s="3">
        <v>25000</v>
      </c>
      <c r="M191" s="3"/>
      <c r="N191" s="3"/>
      <c r="O191" s="3"/>
      <c r="P191" s="3"/>
      <c r="Q191" s="3"/>
      <c r="R191" s="35"/>
      <c r="S191" s="35">
        <v>25000</v>
      </c>
      <c r="T191" s="3">
        <f t="shared" si="5"/>
        <v>50000</v>
      </c>
      <c r="U191" s="20">
        <v>50000</v>
      </c>
      <c r="V191" s="44">
        <f t="shared" si="4"/>
        <v>0.5</v>
      </c>
    </row>
    <row r="192" spans="1:22" ht="22.5" hidden="1" customHeight="1" x14ac:dyDescent="0.2">
      <c r="A192" s="16">
        <v>30403172</v>
      </c>
      <c r="B192" s="4">
        <v>33</v>
      </c>
      <c r="C192" s="39" t="s">
        <v>251</v>
      </c>
      <c r="D192" s="5" t="s">
        <v>5</v>
      </c>
      <c r="E192" s="1" t="s">
        <v>171</v>
      </c>
      <c r="F192" s="40" t="s">
        <v>7</v>
      </c>
      <c r="G192" s="12">
        <v>111566</v>
      </c>
      <c r="H192" s="3"/>
      <c r="I192" s="3"/>
      <c r="J192" s="3"/>
      <c r="K192" s="3"/>
      <c r="L192" s="3"/>
      <c r="M192" s="3"/>
      <c r="N192" s="3"/>
      <c r="O192" s="3"/>
      <c r="P192" s="3"/>
      <c r="Q192" s="3">
        <v>27892</v>
      </c>
      <c r="R192" s="35"/>
      <c r="S192" s="35"/>
      <c r="T192" s="3">
        <f t="shared" si="5"/>
        <v>27892</v>
      </c>
      <c r="U192" s="20">
        <v>27892</v>
      </c>
      <c r="V192" s="44">
        <f t="shared" si="4"/>
        <v>0.25000448165211625</v>
      </c>
    </row>
    <row r="193" spans="1:22" ht="22.5" hidden="1" customHeight="1" x14ac:dyDescent="0.2">
      <c r="A193" s="16">
        <v>30403174</v>
      </c>
      <c r="B193" s="4">
        <v>33</v>
      </c>
      <c r="C193" s="39" t="s">
        <v>251</v>
      </c>
      <c r="D193" s="5" t="s">
        <v>5</v>
      </c>
      <c r="E193" s="1" t="s">
        <v>172</v>
      </c>
      <c r="F193" s="40" t="s">
        <v>7</v>
      </c>
      <c r="G193" s="12">
        <v>166411</v>
      </c>
      <c r="H193" s="3"/>
      <c r="I193" s="3"/>
      <c r="J193" s="3"/>
      <c r="K193" s="3"/>
      <c r="L193" s="3"/>
      <c r="M193" s="3"/>
      <c r="N193" s="3"/>
      <c r="O193" s="3"/>
      <c r="P193" s="3"/>
      <c r="Q193" s="3">
        <v>41603</v>
      </c>
      <c r="R193" s="35"/>
      <c r="S193" s="35"/>
      <c r="T193" s="3">
        <f t="shared" si="5"/>
        <v>41603</v>
      </c>
      <c r="U193" s="20">
        <v>41603</v>
      </c>
      <c r="V193" s="44">
        <f t="shared" si="4"/>
        <v>0.25000150230453516</v>
      </c>
    </row>
    <row r="194" spans="1:22" ht="22.5" hidden="1" customHeight="1" x14ac:dyDescent="0.2">
      <c r="A194" s="16">
        <v>30404173</v>
      </c>
      <c r="B194" s="4">
        <v>33</v>
      </c>
      <c r="C194" s="39" t="s">
        <v>251</v>
      </c>
      <c r="D194" s="5" t="s">
        <v>5</v>
      </c>
      <c r="E194" s="1" t="s">
        <v>173</v>
      </c>
      <c r="F194" s="40" t="s">
        <v>7</v>
      </c>
      <c r="G194" s="12">
        <v>156540</v>
      </c>
      <c r="H194" s="3"/>
      <c r="I194" s="3"/>
      <c r="J194" s="3"/>
      <c r="K194" s="3"/>
      <c r="L194" s="3"/>
      <c r="M194" s="3"/>
      <c r="N194" s="3"/>
      <c r="O194" s="3"/>
      <c r="P194" s="3"/>
      <c r="Q194" s="3">
        <v>39135</v>
      </c>
      <c r="R194" s="35"/>
      <c r="S194" s="35"/>
      <c r="T194" s="3">
        <f t="shared" si="5"/>
        <v>39135</v>
      </c>
      <c r="U194" s="20">
        <v>39135</v>
      </c>
      <c r="V194" s="44">
        <f t="shared" ref="V194:V231" si="6">U194/G194</f>
        <v>0.25</v>
      </c>
    </row>
    <row r="195" spans="1:22" ht="22.5" hidden="1" customHeight="1" x14ac:dyDescent="0.2">
      <c r="A195" s="16">
        <v>30404140</v>
      </c>
      <c r="B195" s="4">
        <v>33</v>
      </c>
      <c r="C195" s="39" t="s">
        <v>251</v>
      </c>
      <c r="D195" s="5" t="s">
        <v>5</v>
      </c>
      <c r="E195" s="1" t="s">
        <v>174</v>
      </c>
      <c r="F195" s="40" t="s">
        <v>7</v>
      </c>
      <c r="G195" s="12">
        <v>169740</v>
      </c>
      <c r="H195" s="3"/>
      <c r="I195" s="3"/>
      <c r="J195" s="3"/>
      <c r="K195" s="3"/>
      <c r="L195" s="3"/>
      <c r="M195" s="3"/>
      <c r="N195" s="3"/>
      <c r="O195" s="3"/>
      <c r="P195" s="3"/>
      <c r="Q195" s="3">
        <v>42435</v>
      </c>
      <c r="R195" s="35"/>
      <c r="S195" s="35"/>
      <c r="T195" s="3">
        <f t="shared" si="5"/>
        <v>42435</v>
      </c>
      <c r="U195" s="20">
        <v>42435</v>
      </c>
      <c r="V195" s="44">
        <f t="shared" si="6"/>
        <v>0.25</v>
      </c>
    </row>
    <row r="196" spans="1:22" ht="22.5" hidden="1" customHeight="1" x14ac:dyDescent="0.2">
      <c r="A196" s="16">
        <v>30403028</v>
      </c>
      <c r="B196" s="4">
        <v>33</v>
      </c>
      <c r="C196" s="39" t="s">
        <v>251</v>
      </c>
      <c r="D196" s="5" t="s">
        <v>5</v>
      </c>
      <c r="E196" s="1" t="s">
        <v>175</v>
      </c>
      <c r="F196" s="40" t="s">
        <v>7</v>
      </c>
      <c r="G196" s="12">
        <v>193131</v>
      </c>
      <c r="H196" s="3"/>
      <c r="I196" s="3"/>
      <c r="J196" s="3"/>
      <c r="K196" s="3"/>
      <c r="L196" s="3"/>
      <c r="M196" s="3"/>
      <c r="N196" s="3"/>
      <c r="O196" s="3"/>
      <c r="P196" s="3"/>
      <c r="Q196" s="3">
        <v>48283</v>
      </c>
      <c r="R196" s="35"/>
      <c r="S196" s="35"/>
      <c r="T196" s="3">
        <f t="shared" ref="T196:T259" si="7">SUM(H196:S196)</f>
        <v>48283</v>
      </c>
      <c r="U196" s="20">
        <v>48283</v>
      </c>
      <c r="V196" s="44">
        <f t="shared" si="6"/>
        <v>0.25000129445816571</v>
      </c>
    </row>
    <row r="197" spans="1:22" ht="22.5" hidden="1" customHeight="1" x14ac:dyDescent="0.2">
      <c r="A197" s="16">
        <v>30404122</v>
      </c>
      <c r="B197" s="4">
        <v>33</v>
      </c>
      <c r="C197" s="39" t="s">
        <v>251</v>
      </c>
      <c r="D197" s="5" t="s">
        <v>5</v>
      </c>
      <c r="E197" s="1" t="s">
        <v>176</v>
      </c>
      <c r="F197" s="40" t="s">
        <v>7</v>
      </c>
      <c r="G197" s="12">
        <v>199878</v>
      </c>
      <c r="H197" s="3"/>
      <c r="I197" s="3"/>
      <c r="J197" s="3"/>
      <c r="K197" s="3"/>
      <c r="L197" s="3"/>
      <c r="M197" s="3"/>
      <c r="N197" s="3"/>
      <c r="O197" s="3"/>
      <c r="P197" s="3"/>
      <c r="Q197" s="3">
        <v>49970</v>
      </c>
      <c r="R197" s="35"/>
      <c r="S197" s="35"/>
      <c r="T197" s="3">
        <f t="shared" si="7"/>
        <v>49970</v>
      </c>
      <c r="U197" s="20">
        <v>49970</v>
      </c>
      <c r="V197" s="44">
        <f t="shared" si="6"/>
        <v>0.25000250152593084</v>
      </c>
    </row>
    <row r="198" spans="1:22" ht="22.5" hidden="1" customHeight="1" x14ac:dyDescent="0.2">
      <c r="A198" s="16">
        <v>30404134</v>
      </c>
      <c r="B198" s="4">
        <v>33</v>
      </c>
      <c r="C198" s="39" t="s">
        <v>251</v>
      </c>
      <c r="D198" s="5" t="s">
        <v>5</v>
      </c>
      <c r="E198" s="1" t="s">
        <v>177</v>
      </c>
      <c r="F198" s="40" t="s">
        <v>7</v>
      </c>
      <c r="G198" s="12">
        <v>182845</v>
      </c>
      <c r="H198" s="3"/>
      <c r="I198" s="3"/>
      <c r="J198" s="3"/>
      <c r="K198" s="3"/>
      <c r="L198" s="3"/>
      <c r="M198" s="3"/>
      <c r="N198" s="3"/>
      <c r="O198" s="3"/>
      <c r="P198" s="3"/>
      <c r="Q198" s="3">
        <v>45711</v>
      </c>
      <c r="R198" s="35"/>
      <c r="S198" s="35"/>
      <c r="T198" s="3">
        <f t="shared" si="7"/>
        <v>45711</v>
      </c>
      <c r="U198" s="20">
        <v>45711</v>
      </c>
      <c r="V198" s="44">
        <f t="shared" si="6"/>
        <v>0.24999863272170417</v>
      </c>
    </row>
    <row r="199" spans="1:22" ht="22.5" hidden="1" customHeight="1" x14ac:dyDescent="0.2">
      <c r="A199" s="16">
        <v>30404133</v>
      </c>
      <c r="B199" s="4">
        <v>33</v>
      </c>
      <c r="C199" s="39" t="s">
        <v>251</v>
      </c>
      <c r="D199" s="5" t="s">
        <v>5</v>
      </c>
      <c r="E199" s="1" t="s">
        <v>178</v>
      </c>
      <c r="F199" s="40" t="s">
        <v>7</v>
      </c>
      <c r="G199" s="12">
        <v>199781</v>
      </c>
      <c r="H199" s="3"/>
      <c r="I199" s="3"/>
      <c r="J199" s="3"/>
      <c r="K199" s="3"/>
      <c r="L199" s="3"/>
      <c r="M199" s="3"/>
      <c r="N199" s="3"/>
      <c r="O199" s="3"/>
      <c r="P199" s="3"/>
      <c r="Q199" s="3">
        <v>49945</v>
      </c>
      <c r="R199" s="35"/>
      <c r="S199" s="35"/>
      <c r="T199" s="3">
        <f t="shared" si="7"/>
        <v>49945</v>
      </c>
      <c r="U199" s="20">
        <v>49945</v>
      </c>
      <c r="V199" s="44">
        <f t="shared" si="6"/>
        <v>0.24999874862974958</v>
      </c>
    </row>
    <row r="200" spans="1:22" ht="22.5" hidden="1" customHeight="1" x14ac:dyDescent="0.2">
      <c r="A200" s="16">
        <v>30404141</v>
      </c>
      <c r="B200" s="4">
        <v>33</v>
      </c>
      <c r="C200" s="39" t="s">
        <v>251</v>
      </c>
      <c r="D200" s="5" t="s">
        <v>5</v>
      </c>
      <c r="E200" s="1" t="s">
        <v>179</v>
      </c>
      <c r="F200" s="40" t="s">
        <v>7</v>
      </c>
      <c r="G200" s="12">
        <v>173081</v>
      </c>
      <c r="H200" s="3"/>
      <c r="I200" s="3"/>
      <c r="J200" s="3"/>
      <c r="K200" s="3"/>
      <c r="L200" s="3"/>
      <c r="M200" s="3"/>
      <c r="N200" s="3"/>
      <c r="O200" s="3"/>
      <c r="P200" s="3"/>
      <c r="Q200" s="3">
        <v>43270</v>
      </c>
      <c r="R200" s="35"/>
      <c r="S200" s="35"/>
      <c r="T200" s="3">
        <f t="shared" si="7"/>
        <v>43270</v>
      </c>
      <c r="U200" s="20">
        <v>43270</v>
      </c>
      <c r="V200" s="44">
        <f t="shared" si="6"/>
        <v>0.24999855558957945</v>
      </c>
    </row>
    <row r="201" spans="1:22" ht="22.5" hidden="1" customHeight="1" x14ac:dyDescent="0.2">
      <c r="A201" s="16">
        <v>30404132</v>
      </c>
      <c r="B201" s="4">
        <v>33</v>
      </c>
      <c r="C201" s="39" t="s">
        <v>251</v>
      </c>
      <c r="D201" s="5" t="s">
        <v>5</v>
      </c>
      <c r="E201" s="1" t="s">
        <v>180</v>
      </c>
      <c r="F201" s="40" t="s">
        <v>7</v>
      </c>
      <c r="G201" s="12">
        <v>167418</v>
      </c>
      <c r="H201" s="3"/>
      <c r="I201" s="3"/>
      <c r="J201" s="3"/>
      <c r="K201" s="3"/>
      <c r="L201" s="3"/>
      <c r="M201" s="3"/>
      <c r="N201" s="3"/>
      <c r="O201" s="3"/>
      <c r="P201" s="3"/>
      <c r="Q201" s="3">
        <v>41855</v>
      </c>
      <c r="R201" s="35"/>
      <c r="S201" s="35"/>
      <c r="T201" s="3">
        <f t="shared" si="7"/>
        <v>41855</v>
      </c>
      <c r="U201" s="20">
        <v>41855</v>
      </c>
      <c r="V201" s="44">
        <f t="shared" si="6"/>
        <v>0.25000298653669262</v>
      </c>
    </row>
    <row r="202" spans="1:22" ht="22.5" hidden="1" customHeight="1" x14ac:dyDescent="0.2">
      <c r="A202" s="16">
        <v>30403127</v>
      </c>
      <c r="B202" s="4">
        <v>33</v>
      </c>
      <c r="C202" s="39" t="s">
        <v>251</v>
      </c>
      <c r="D202" s="5" t="s">
        <v>5</v>
      </c>
      <c r="E202" s="1" t="s">
        <v>181</v>
      </c>
      <c r="F202" s="40" t="s">
        <v>7</v>
      </c>
      <c r="G202" s="12">
        <v>222936</v>
      </c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5"/>
      <c r="S202" s="35">
        <v>55734</v>
      </c>
      <c r="T202" s="3">
        <f t="shared" si="7"/>
        <v>55734</v>
      </c>
      <c r="U202" s="20">
        <v>55734</v>
      </c>
      <c r="V202" s="44">
        <f t="shared" si="6"/>
        <v>0.25</v>
      </c>
    </row>
    <row r="203" spans="1:22" ht="22.5" hidden="1" customHeight="1" x14ac:dyDescent="0.2">
      <c r="A203" s="16">
        <v>30403034</v>
      </c>
      <c r="B203" s="4">
        <v>33</v>
      </c>
      <c r="C203" s="39" t="s">
        <v>251</v>
      </c>
      <c r="D203" s="5" t="s">
        <v>5</v>
      </c>
      <c r="E203" s="1" t="s">
        <v>182</v>
      </c>
      <c r="F203" s="40" t="s">
        <v>7</v>
      </c>
      <c r="G203" s="12">
        <v>135000</v>
      </c>
      <c r="H203" s="3"/>
      <c r="I203" s="3"/>
      <c r="J203" s="3"/>
      <c r="K203" s="3"/>
      <c r="L203" s="3"/>
      <c r="M203" s="3"/>
      <c r="N203" s="3"/>
      <c r="O203" s="3"/>
      <c r="P203" s="3"/>
      <c r="Q203" s="3">
        <v>33750</v>
      </c>
      <c r="R203" s="35"/>
      <c r="S203" s="35"/>
      <c r="T203" s="3">
        <f t="shared" si="7"/>
        <v>33750</v>
      </c>
      <c r="U203" s="20">
        <v>33750</v>
      </c>
      <c r="V203" s="44">
        <f t="shared" si="6"/>
        <v>0.25</v>
      </c>
    </row>
    <row r="204" spans="1:22" ht="22.5" hidden="1" customHeight="1" x14ac:dyDescent="0.2">
      <c r="A204" s="16">
        <v>30404077</v>
      </c>
      <c r="B204" s="4">
        <v>33</v>
      </c>
      <c r="C204" s="39" t="s">
        <v>251</v>
      </c>
      <c r="D204" s="5" t="s">
        <v>5</v>
      </c>
      <c r="E204" s="1" t="s">
        <v>183</v>
      </c>
      <c r="F204" s="40" t="s">
        <v>7</v>
      </c>
      <c r="G204" s="12">
        <v>199077</v>
      </c>
      <c r="H204" s="3"/>
      <c r="I204" s="3"/>
      <c r="J204" s="3"/>
      <c r="K204" s="3"/>
      <c r="L204" s="3"/>
      <c r="M204" s="3"/>
      <c r="N204" s="3"/>
      <c r="O204" s="3"/>
      <c r="P204" s="3"/>
      <c r="Q204" s="3">
        <v>49769</v>
      </c>
      <c r="R204" s="35"/>
      <c r="S204" s="35"/>
      <c r="T204" s="3">
        <f t="shared" si="7"/>
        <v>49769</v>
      </c>
      <c r="U204" s="20">
        <v>49769</v>
      </c>
      <c r="V204" s="44">
        <f t="shared" si="6"/>
        <v>0.2499987442045038</v>
      </c>
    </row>
    <row r="205" spans="1:22" ht="22.5" hidden="1" customHeight="1" x14ac:dyDescent="0.2">
      <c r="A205" s="16">
        <v>30413176</v>
      </c>
      <c r="B205" s="4">
        <v>33</v>
      </c>
      <c r="C205" s="39" t="s">
        <v>251</v>
      </c>
      <c r="D205" s="5" t="s">
        <v>5</v>
      </c>
      <c r="E205" s="1" t="s">
        <v>184</v>
      </c>
      <c r="F205" s="40" t="s">
        <v>7</v>
      </c>
      <c r="G205" s="12">
        <v>159904</v>
      </c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5">
        <v>39976</v>
      </c>
      <c r="S205" s="35"/>
      <c r="T205" s="3">
        <f t="shared" si="7"/>
        <v>39976</v>
      </c>
      <c r="U205" s="20">
        <v>39976</v>
      </c>
      <c r="V205" s="44">
        <f t="shared" si="6"/>
        <v>0.25</v>
      </c>
    </row>
    <row r="206" spans="1:22" ht="22.5" hidden="1" customHeight="1" x14ac:dyDescent="0.2">
      <c r="A206" s="16">
        <v>30404078</v>
      </c>
      <c r="B206" s="4">
        <v>33</v>
      </c>
      <c r="C206" s="39" t="s">
        <v>251</v>
      </c>
      <c r="D206" s="5" t="s">
        <v>5</v>
      </c>
      <c r="E206" s="1" t="s">
        <v>185</v>
      </c>
      <c r="F206" s="40" t="s">
        <v>7</v>
      </c>
      <c r="G206" s="12">
        <v>135244</v>
      </c>
      <c r="H206" s="3"/>
      <c r="I206" s="3"/>
      <c r="J206" s="3"/>
      <c r="K206" s="3"/>
      <c r="L206" s="3"/>
      <c r="M206" s="3"/>
      <c r="N206" s="3"/>
      <c r="O206" s="3"/>
      <c r="P206" s="3"/>
      <c r="Q206" s="3">
        <v>33811</v>
      </c>
      <c r="R206" s="35"/>
      <c r="S206" s="35"/>
      <c r="T206" s="3">
        <f t="shared" si="7"/>
        <v>33811</v>
      </c>
      <c r="U206" s="20">
        <v>33811</v>
      </c>
      <c r="V206" s="44">
        <f t="shared" si="6"/>
        <v>0.25</v>
      </c>
    </row>
    <row r="207" spans="1:22" ht="22.5" hidden="1" customHeight="1" x14ac:dyDescent="0.2">
      <c r="A207" s="16">
        <v>30404124</v>
      </c>
      <c r="B207" s="4">
        <v>33</v>
      </c>
      <c r="C207" s="39" t="s">
        <v>251</v>
      </c>
      <c r="D207" s="5" t="s">
        <v>5</v>
      </c>
      <c r="E207" s="1" t="s">
        <v>186</v>
      </c>
      <c r="F207" s="40" t="s">
        <v>7</v>
      </c>
      <c r="G207" s="12">
        <v>199001</v>
      </c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5">
        <v>49750</v>
      </c>
      <c r="S207" s="35"/>
      <c r="T207" s="3">
        <f t="shared" si="7"/>
        <v>49750</v>
      </c>
      <c r="U207" s="20">
        <v>49750</v>
      </c>
      <c r="V207" s="44">
        <f t="shared" si="6"/>
        <v>0.24999874372490591</v>
      </c>
    </row>
    <row r="208" spans="1:22" ht="22.5" hidden="1" customHeight="1" x14ac:dyDescent="0.2">
      <c r="A208" s="16">
        <v>30404123</v>
      </c>
      <c r="B208" s="4">
        <v>33</v>
      </c>
      <c r="C208" s="39" t="s">
        <v>251</v>
      </c>
      <c r="D208" s="5" t="s">
        <v>5</v>
      </c>
      <c r="E208" s="1" t="s">
        <v>187</v>
      </c>
      <c r="F208" s="40" t="s">
        <v>7</v>
      </c>
      <c r="G208" s="12">
        <v>62017</v>
      </c>
      <c r="H208" s="3"/>
      <c r="I208" s="3"/>
      <c r="J208" s="3"/>
      <c r="K208" s="3"/>
      <c r="L208" s="3"/>
      <c r="M208" s="3"/>
      <c r="N208" s="3"/>
      <c r="O208" s="3"/>
      <c r="P208" s="3"/>
      <c r="Q208" s="3">
        <v>15504</v>
      </c>
      <c r="R208" s="35"/>
      <c r="S208" s="35"/>
      <c r="T208" s="3">
        <f t="shared" si="7"/>
        <v>15504</v>
      </c>
      <c r="U208" s="20">
        <v>15504</v>
      </c>
      <c r="V208" s="44">
        <f t="shared" si="6"/>
        <v>0.24999596884725156</v>
      </c>
    </row>
    <row r="209" spans="1:22" ht="22.5" hidden="1" customHeight="1" x14ac:dyDescent="0.2">
      <c r="A209" s="16">
        <v>30413131</v>
      </c>
      <c r="B209" s="4">
        <v>33</v>
      </c>
      <c r="C209" s="39" t="s">
        <v>251</v>
      </c>
      <c r="D209" s="5" t="s">
        <v>5</v>
      </c>
      <c r="E209" s="1" t="s">
        <v>188</v>
      </c>
      <c r="F209" s="40" t="s">
        <v>7</v>
      </c>
      <c r="G209" s="12">
        <v>198000</v>
      </c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5">
        <v>49500</v>
      </c>
      <c r="S209" s="35"/>
      <c r="T209" s="3">
        <f t="shared" si="7"/>
        <v>49500</v>
      </c>
      <c r="U209" s="20">
        <v>49500</v>
      </c>
      <c r="V209" s="44">
        <f t="shared" si="6"/>
        <v>0.25</v>
      </c>
    </row>
    <row r="210" spans="1:22" ht="22.5" hidden="1" customHeight="1" x14ac:dyDescent="0.2">
      <c r="A210" s="16">
        <v>30413092</v>
      </c>
      <c r="B210" s="4">
        <v>33</v>
      </c>
      <c r="C210" s="39" t="s">
        <v>251</v>
      </c>
      <c r="D210" s="5" t="s">
        <v>5</v>
      </c>
      <c r="E210" s="1" t="s">
        <v>189</v>
      </c>
      <c r="F210" s="40" t="s">
        <v>7</v>
      </c>
      <c r="G210" s="12">
        <v>80000</v>
      </c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5">
        <v>20000</v>
      </c>
      <c r="S210" s="35"/>
      <c r="T210" s="3">
        <f t="shared" si="7"/>
        <v>20000</v>
      </c>
      <c r="U210" s="20">
        <v>20000</v>
      </c>
      <c r="V210" s="44">
        <f t="shared" si="6"/>
        <v>0.25</v>
      </c>
    </row>
    <row r="211" spans="1:22" ht="22.5" hidden="1" customHeight="1" x14ac:dyDescent="0.2">
      <c r="A211" s="16">
        <v>30413129</v>
      </c>
      <c r="B211" s="4">
        <v>33</v>
      </c>
      <c r="C211" s="39" t="s">
        <v>251</v>
      </c>
      <c r="D211" s="5" t="s">
        <v>5</v>
      </c>
      <c r="E211" s="1" t="s">
        <v>190</v>
      </c>
      <c r="F211" s="40" t="s">
        <v>7</v>
      </c>
      <c r="G211" s="12">
        <v>150000</v>
      </c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5">
        <v>37500</v>
      </c>
      <c r="S211" s="35"/>
      <c r="T211" s="3">
        <f t="shared" si="7"/>
        <v>37500</v>
      </c>
      <c r="U211" s="20">
        <v>37500</v>
      </c>
      <c r="V211" s="44">
        <f t="shared" si="6"/>
        <v>0.25</v>
      </c>
    </row>
    <row r="212" spans="1:22" ht="22.5" hidden="1" customHeight="1" x14ac:dyDescent="0.2">
      <c r="A212" s="16">
        <v>30404025</v>
      </c>
      <c r="B212" s="4">
        <v>33</v>
      </c>
      <c r="C212" s="39" t="s">
        <v>251</v>
      </c>
      <c r="D212" s="5" t="s">
        <v>5</v>
      </c>
      <c r="E212" s="1" t="s">
        <v>191</v>
      </c>
      <c r="F212" s="40" t="s">
        <v>7</v>
      </c>
      <c r="G212" s="12">
        <v>134790</v>
      </c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5">
        <v>33697</v>
      </c>
      <c r="S212" s="35">
        <v>33698</v>
      </c>
      <c r="T212" s="3">
        <f t="shared" si="7"/>
        <v>67395</v>
      </c>
      <c r="U212" s="20">
        <v>67395</v>
      </c>
      <c r="V212" s="44">
        <f t="shared" si="6"/>
        <v>0.5</v>
      </c>
    </row>
    <row r="213" spans="1:22" ht="22.5" hidden="1" customHeight="1" x14ac:dyDescent="0.2">
      <c r="A213" s="16">
        <v>30378476</v>
      </c>
      <c r="B213" s="4">
        <v>33</v>
      </c>
      <c r="C213" s="39" t="s">
        <v>251</v>
      </c>
      <c r="D213" s="5" t="s">
        <v>5</v>
      </c>
      <c r="E213" s="1" t="s">
        <v>192</v>
      </c>
      <c r="F213" s="40" t="s">
        <v>7</v>
      </c>
      <c r="G213" s="12">
        <v>80000</v>
      </c>
      <c r="H213" s="3"/>
      <c r="I213" s="3"/>
      <c r="J213" s="3"/>
      <c r="K213" s="3"/>
      <c r="L213" s="3">
        <v>20000</v>
      </c>
      <c r="M213" s="3"/>
      <c r="N213" s="3"/>
      <c r="O213" s="3"/>
      <c r="P213" s="3"/>
      <c r="Q213" s="3"/>
      <c r="R213" s="35"/>
      <c r="S213" s="35">
        <v>20000</v>
      </c>
      <c r="T213" s="3">
        <f t="shared" si="7"/>
        <v>40000</v>
      </c>
      <c r="U213" s="20">
        <v>40000</v>
      </c>
      <c r="V213" s="44">
        <f t="shared" si="6"/>
        <v>0.5</v>
      </c>
    </row>
    <row r="214" spans="1:22" ht="22.5" hidden="1" customHeight="1" x14ac:dyDescent="0.2">
      <c r="A214" s="40">
        <v>30363441</v>
      </c>
      <c r="B214" s="4">
        <v>33</v>
      </c>
      <c r="C214" s="39" t="s">
        <v>251</v>
      </c>
      <c r="D214" s="5" t="s">
        <v>5</v>
      </c>
      <c r="E214" s="1" t="s">
        <v>193</v>
      </c>
      <c r="F214" s="40" t="s">
        <v>7</v>
      </c>
      <c r="G214" s="12">
        <v>270000</v>
      </c>
      <c r="H214" s="3"/>
      <c r="I214" s="3"/>
      <c r="J214" s="3"/>
      <c r="K214" s="3"/>
      <c r="L214" s="3"/>
      <c r="M214" s="3"/>
      <c r="N214" s="3"/>
      <c r="O214" s="3">
        <v>67500</v>
      </c>
      <c r="P214" s="3"/>
      <c r="Q214" s="3"/>
      <c r="R214" s="35"/>
      <c r="S214" s="35"/>
      <c r="T214" s="3">
        <f t="shared" si="7"/>
        <v>67500</v>
      </c>
      <c r="U214" s="20">
        <v>67500</v>
      </c>
      <c r="V214" s="44">
        <f t="shared" si="6"/>
        <v>0.25</v>
      </c>
    </row>
    <row r="215" spans="1:22" ht="22.5" hidden="1" customHeight="1" x14ac:dyDescent="0.2">
      <c r="A215" s="40">
        <v>30132825</v>
      </c>
      <c r="B215" s="4">
        <v>33</v>
      </c>
      <c r="C215" s="39" t="s">
        <v>250</v>
      </c>
      <c r="D215" s="5" t="s">
        <v>5</v>
      </c>
      <c r="E215" s="1" t="s">
        <v>194</v>
      </c>
      <c r="F215" s="40" t="s">
        <v>7</v>
      </c>
      <c r="G215" s="2">
        <v>47250</v>
      </c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5"/>
      <c r="S215" s="35">
        <v>33893.942000000003</v>
      </c>
      <c r="T215" s="3">
        <f t="shared" si="7"/>
        <v>33893.942000000003</v>
      </c>
      <c r="U215" s="20">
        <v>45705.942000000003</v>
      </c>
      <c r="V215" s="44">
        <f t="shared" si="6"/>
        <v>0.96732152380952385</v>
      </c>
    </row>
    <row r="216" spans="1:22" ht="22.5" hidden="1" customHeight="1" x14ac:dyDescent="0.2">
      <c r="A216" s="16">
        <v>30137698</v>
      </c>
      <c r="B216" s="4">
        <v>33</v>
      </c>
      <c r="C216" s="39" t="s">
        <v>250</v>
      </c>
      <c r="D216" s="5" t="s">
        <v>5</v>
      </c>
      <c r="E216" s="1" t="s">
        <v>195</v>
      </c>
      <c r="F216" s="40" t="s">
        <v>7</v>
      </c>
      <c r="G216" s="2">
        <v>149625</v>
      </c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5"/>
      <c r="S216" s="35">
        <v>44954</v>
      </c>
      <c r="T216" s="3">
        <f t="shared" si="7"/>
        <v>44954</v>
      </c>
      <c r="U216" s="20">
        <v>135704</v>
      </c>
      <c r="V216" s="44">
        <f t="shared" si="6"/>
        <v>0.90696073517126152</v>
      </c>
    </row>
    <row r="217" spans="1:22" ht="22.5" hidden="1" customHeight="1" x14ac:dyDescent="0.2">
      <c r="A217" s="16">
        <v>30137765</v>
      </c>
      <c r="B217" s="4">
        <v>33</v>
      </c>
      <c r="C217" s="39" t="s">
        <v>250</v>
      </c>
      <c r="D217" s="5" t="s">
        <v>5</v>
      </c>
      <c r="E217" s="1" t="s">
        <v>196</v>
      </c>
      <c r="F217" s="40" t="s">
        <v>7</v>
      </c>
      <c r="G217" s="2">
        <v>126026</v>
      </c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5"/>
      <c r="S217" s="35">
        <v>26985</v>
      </c>
      <c r="T217" s="3">
        <f t="shared" si="7"/>
        <v>26985</v>
      </c>
      <c r="U217" s="20">
        <v>124026</v>
      </c>
      <c r="V217" s="44">
        <f t="shared" si="6"/>
        <v>0.98413025883547844</v>
      </c>
    </row>
    <row r="218" spans="1:22" ht="22.5" hidden="1" customHeight="1" x14ac:dyDescent="0.2">
      <c r="A218" s="16">
        <v>30137738</v>
      </c>
      <c r="B218" s="4">
        <v>33</v>
      </c>
      <c r="C218" s="39" t="s">
        <v>250</v>
      </c>
      <c r="D218" s="5" t="s">
        <v>5</v>
      </c>
      <c r="E218" s="1" t="s">
        <v>197</v>
      </c>
      <c r="F218" s="40" t="s">
        <v>7</v>
      </c>
      <c r="G218" s="2">
        <v>145730</v>
      </c>
      <c r="H218" s="3"/>
      <c r="I218" s="3">
        <v>54844</v>
      </c>
      <c r="J218" s="3"/>
      <c r="K218" s="3"/>
      <c r="L218" s="3"/>
      <c r="M218" s="3"/>
      <c r="N218" s="3"/>
      <c r="O218" s="3"/>
      <c r="P218" s="3"/>
      <c r="Q218" s="3"/>
      <c r="R218" s="35">
        <v>-50343.406999999999</v>
      </c>
      <c r="S218" s="35">
        <v>32946.419000000002</v>
      </c>
      <c r="T218" s="3">
        <f t="shared" si="7"/>
        <v>37447.012000000002</v>
      </c>
      <c r="U218" s="20">
        <v>128333.012</v>
      </c>
      <c r="V218" s="44">
        <f t="shared" si="6"/>
        <v>0.88062178000411717</v>
      </c>
    </row>
    <row r="219" spans="1:22" ht="22.5" hidden="1" customHeight="1" x14ac:dyDescent="0.2">
      <c r="A219" s="16">
        <v>30137762</v>
      </c>
      <c r="B219" s="4">
        <v>33</v>
      </c>
      <c r="C219" s="39" t="s">
        <v>250</v>
      </c>
      <c r="D219" s="5" t="s">
        <v>5</v>
      </c>
      <c r="E219" s="1" t="s">
        <v>198</v>
      </c>
      <c r="F219" s="40" t="s">
        <v>7</v>
      </c>
      <c r="G219" s="2">
        <v>88254.778000000006</v>
      </c>
      <c r="H219" s="3"/>
      <c r="I219" s="3"/>
      <c r="J219" s="3">
        <v>22063.694</v>
      </c>
      <c r="K219" s="3"/>
      <c r="L219" s="3"/>
      <c r="M219" s="3"/>
      <c r="N219" s="3"/>
      <c r="O219" s="3"/>
      <c r="P219" s="3"/>
      <c r="Q219" s="3"/>
      <c r="R219" s="35"/>
      <c r="S219" s="35">
        <v>12324.448</v>
      </c>
      <c r="T219" s="3">
        <f t="shared" si="7"/>
        <v>34388.142</v>
      </c>
      <c r="U219" s="20">
        <v>56451.835999999996</v>
      </c>
      <c r="V219" s="44">
        <f t="shared" si="6"/>
        <v>0.63964622969194929</v>
      </c>
    </row>
    <row r="220" spans="1:22" ht="22.5" hidden="1" customHeight="1" x14ac:dyDescent="0.2">
      <c r="A220" s="16">
        <v>30349575</v>
      </c>
      <c r="B220" s="4">
        <v>33</v>
      </c>
      <c r="C220" s="39" t="s">
        <v>250</v>
      </c>
      <c r="D220" s="5" t="s">
        <v>5</v>
      </c>
      <c r="E220" s="1" t="s">
        <v>199</v>
      </c>
      <c r="F220" s="40" t="s">
        <v>7</v>
      </c>
      <c r="G220" s="2">
        <v>59762</v>
      </c>
      <c r="H220" s="3"/>
      <c r="I220" s="3"/>
      <c r="J220" s="3"/>
      <c r="K220" s="3"/>
      <c r="L220" s="3"/>
      <c r="M220" s="3"/>
      <c r="N220" s="3"/>
      <c r="O220" s="3">
        <v>3126.7570000000001</v>
      </c>
      <c r="P220" s="3"/>
      <c r="Q220" s="3"/>
      <c r="R220" s="35">
        <v>16633.457999999999</v>
      </c>
      <c r="S220" s="35">
        <v>13806.013999999999</v>
      </c>
      <c r="T220" s="3">
        <f t="shared" si="7"/>
        <v>33566.228999999999</v>
      </c>
      <c r="U220" s="20">
        <v>48506.728999999999</v>
      </c>
      <c r="V220" s="44">
        <f t="shared" si="6"/>
        <v>0.81166508818312644</v>
      </c>
    </row>
    <row r="221" spans="1:22" ht="22.5" hidden="1" customHeight="1" x14ac:dyDescent="0.2">
      <c r="A221" s="16">
        <v>30382672</v>
      </c>
      <c r="B221" s="4">
        <v>33</v>
      </c>
      <c r="C221" s="39" t="s">
        <v>250</v>
      </c>
      <c r="D221" s="5" t="s">
        <v>5</v>
      </c>
      <c r="E221" s="1" t="s">
        <v>200</v>
      </c>
      <c r="F221" s="40" t="s">
        <v>7</v>
      </c>
      <c r="G221" s="2">
        <v>140000</v>
      </c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5"/>
      <c r="S221" s="35">
        <v>108753</v>
      </c>
      <c r="T221" s="3">
        <f t="shared" si="7"/>
        <v>108753</v>
      </c>
      <c r="U221" s="20">
        <v>108753</v>
      </c>
      <c r="V221" s="44">
        <f t="shared" si="6"/>
        <v>0.77680714285714281</v>
      </c>
    </row>
    <row r="222" spans="1:22" ht="22.5" hidden="1" customHeight="1" x14ac:dyDescent="0.2">
      <c r="A222" s="16">
        <v>30382623</v>
      </c>
      <c r="B222" s="4">
        <v>33</v>
      </c>
      <c r="C222" s="39" t="s">
        <v>250</v>
      </c>
      <c r="D222" s="5" t="s">
        <v>5</v>
      </c>
      <c r="E222" s="1" t="s">
        <v>201</v>
      </c>
      <c r="F222" s="40" t="s">
        <v>7</v>
      </c>
      <c r="G222" s="2">
        <v>200000</v>
      </c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5"/>
      <c r="S222" s="35">
        <v>7324.7730000000001</v>
      </c>
      <c r="T222" s="3">
        <f t="shared" si="7"/>
        <v>7324.7730000000001</v>
      </c>
      <c r="U222" s="20">
        <v>7324.7730000000001</v>
      </c>
      <c r="V222" s="44">
        <f t="shared" si="6"/>
        <v>3.6623864999999999E-2</v>
      </c>
    </row>
    <row r="223" spans="1:22" ht="22.5" hidden="1" customHeight="1" x14ac:dyDescent="0.2">
      <c r="A223" s="16">
        <v>30382576</v>
      </c>
      <c r="B223" s="4">
        <v>33</v>
      </c>
      <c r="C223" s="39" t="s">
        <v>250</v>
      </c>
      <c r="D223" s="5" t="s">
        <v>5</v>
      </c>
      <c r="E223" s="1" t="s">
        <v>202</v>
      </c>
      <c r="F223" s="40" t="s">
        <v>7</v>
      </c>
      <c r="G223" s="2">
        <v>200000</v>
      </c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5"/>
      <c r="S223" s="35">
        <v>174998.796</v>
      </c>
      <c r="T223" s="3">
        <f t="shared" si="7"/>
        <v>174998.796</v>
      </c>
      <c r="U223" s="20">
        <v>174998.796</v>
      </c>
      <c r="V223" s="44">
        <f t="shared" si="6"/>
        <v>0.87499398000000006</v>
      </c>
    </row>
    <row r="224" spans="1:22" ht="22.5" hidden="1" customHeight="1" x14ac:dyDescent="0.2">
      <c r="A224" s="16">
        <v>30382173</v>
      </c>
      <c r="B224" s="4">
        <v>33</v>
      </c>
      <c r="C224" s="39" t="s">
        <v>250</v>
      </c>
      <c r="D224" s="5" t="s">
        <v>5</v>
      </c>
      <c r="E224" s="1" t="s">
        <v>203</v>
      </c>
      <c r="F224" s="40" t="s">
        <v>7</v>
      </c>
      <c r="G224" s="2">
        <v>70000</v>
      </c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5"/>
      <c r="S224" s="35">
        <v>624.02099999999996</v>
      </c>
      <c r="T224" s="3">
        <f t="shared" si="7"/>
        <v>624.02099999999996</v>
      </c>
      <c r="U224" s="20">
        <v>624.02099999999996</v>
      </c>
      <c r="V224" s="44">
        <f t="shared" si="6"/>
        <v>8.9145857142857131E-3</v>
      </c>
    </row>
    <row r="225" spans="1:22" ht="22.5" hidden="1" customHeight="1" x14ac:dyDescent="0.2">
      <c r="A225" s="16">
        <v>30404126</v>
      </c>
      <c r="B225" s="4">
        <v>33</v>
      </c>
      <c r="C225" s="39" t="s">
        <v>250</v>
      </c>
      <c r="D225" s="5" t="s">
        <v>5</v>
      </c>
      <c r="E225" s="1" t="s">
        <v>204</v>
      </c>
      <c r="F225" s="40" t="s">
        <v>7</v>
      </c>
      <c r="G225" s="2">
        <v>101430</v>
      </c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5"/>
      <c r="S225" s="35">
        <v>16500</v>
      </c>
      <c r="T225" s="3">
        <f t="shared" si="7"/>
        <v>16500</v>
      </c>
      <c r="U225" s="20">
        <v>16500</v>
      </c>
      <c r="V225" s="44">
        <f t="shared" si="6"/>
        <v>0.1626737651582372</v>
      </c>
    </row>
    <row r="226" spans="1:22" ht="22.5" hidden="1" customHeight="1" x14ac:dyDescent="0.2">
      <c r="A226" s="16">
        <v>30404135</v>
      </c>
      <c r="B226" s="4">
        <v>33</v>
      </c>
      <c r="C226" s="39" t="s">
        <v>250</v>
      </c>
      <c r="D226" s="5" t="s">
        <v>5</v>
      </c>
      <c r="E226" s="1" t="s">
        <v>205</v>
      </c>
      <c r="F226" s="40" t="s">
        <v>7</v>
      </c>
      <c r="G226" s="2">
        <v>88583</v>
      </c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5"/>
      <c r="S226" s="35">
        <v>22144.43</v>
      </c>
      <c r="T226" s="3">
        <f t="shared" si="7"/>
        <v>22144.43</v>
      </c>
      <c r="U226" s="20">
        <v>22144.43</v>
      </c>
      <c r="V226" s="44">
        <f t="shared" si="6"/>
        <v>0.24998509872097355</v>
      </c>
    </row>
    <row r="227" spans="1:22" ht="22.5" hidden="1" customHeight="1" x14ac:dyDescent="0.2">
      <c r="A227" s="16">
        <v>30403032</v>
      </c>
      <c r="B227" s="4">
        <v>33</v>
      </c>
      <c r="C227" s="39" t="s">
        <v>250</v>
      </c>
      <c r="D227" s="5" t="s">
        <v>5</v>
      </c>
      <c r="E227" s="1" t="s">
        <v>206</v>
      </c>
      <c r="F227" s="40" t="s">
        <v>7</v>
      </c>
      <c r="G227" s="2">
        <v>130635</v>
      </c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5"/>
      <c r="S227" s="35">
        <v>28260.001</v>
      </c>
      <c r="T227" s="3">
        <f t="shared" si="7"/>
        <v>28260.001</v>
      </c>
      <c r="U227" s="20">
        <v>28260.001</v>
      </c>
      <c r="V227" s="44">
        <f t="shared" si="6"/>
        <v>0.21632794427220883</v>
      </c>
    </row>
    <row r="228" spans="1:22" ht="22.5" hidden="1" customHeight="1" x14ac:dyDescent="0.2">
      <c r="A228" s="16">
        <v>30403033</v>
      </c>
      <c r="B228" s="4">
        <v>33</v>
      </c>
      <c r="C228" s="39" t="s">
        <v>250</v>
      </c>
      <c r="D228" s="5" t="s">
        <v>5</v>
      </c>
      <c r="E228" s="1" t="s">
        <v>207</v>
      </c>
      <c r="F228" s="40" t="s">
        <v>7</v>
      </c>
      <c r="G228" s="2">
        <v>198380</v>
      </c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5"/>
      <c r="S228" s="35">
        <v>40104.677000000003</v>
      </c>
      <c r="T228" s="3">
        <f t="shared" si="7"/>
        <v>40104.677000000003</v>
      </c>
      <c r="U228" s="20">
        <v>40104.677000000003</v>
      </c>
      <c r="V228" s="44">
        <f t="shared" si="6"/>
        <v>0.20216088819437444</v>
      </c>
    </row>
    <row r="229" spans="1:22" ht="22.5" hidden="1" customHeight="1" x14ac:dyDescent="0.2">
      <c r="A229" s="16">
        <v>30404130</v>
      </c>
      <c r="B229" s="4">
        <v>33</v>
      </c>
      <c r="C229" s="39" t="s">
        <v>250</v>
      </c>
      <c r="D229" s="5" t="s">
        <v>5</v>
      </c>
      <c r="E229" s="1" t="s">
        <v>208</v>
      </c>
      <c r="F229" s="40" t="s">
        <v>7</v>
      </c>
      <c r="G229" s="2">
        <v>150000</v>
      </c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5"/>
      <c r="S229" s="35">
        <v>37499.811999999998</v>
      </c>
      <c r="T229" s="3">
        <f t="shared" si="7"/>
        <v>37499.811999999998</v>
      </c>
      <c r="U229" s="20">
        <v>37499.811999999998</v>
      </c>
      <c r="V229" s="44">
        <f t="shared" si="6"/>
        <v>0.24999874666666666</v>
      </c>
    </row>
    <row r="230" spans="1:22" ht="22.5" hidden="1" customHeight="1" x14ac:dyDescent="0.2">
      <c r="A230" s="16">
        <v>30404028</v>
      </c>
      <c r="B230" s="4">
        <v>33</v>
      </c>
      <c r="C230" s="39" t="s">
        <v>250</v>
      </c>
      <c r="D230" s="5" t="s">
        <v>5</v>
      </c>
      <c r="E230" s="1" t="s">
        <v>209</v>
      </c>
      <c r="F230" s="40" t="s">
        <v>7</v>
      </c>
      <c r="G230" s="2">
        <v>126178</v>
      </c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5"/>
      <c r="S230" s="35">
        <v>18575</v>
      </c>
      <c r="T230" s="3">
        <f t="shared" si="7"/>
        <v>18575</v>
      </c>
      <c r="U230" s="20">
        <v>18575</v>
      </c>
      <c r="V230" s="44">
        <f t="shared" si="6"/>
        <v>0.14721266781847867</v>
      </c>
    </row>
    <row r="231" spans="1:22" ht="22.5" hidden="1" customHeight="1" x14ac:dyDescent="0.2">
      <c r="A231" s="16">
        <v>30404129</v>
      </c>
      <c r="B231" s="4">
        <v>33</v>
      </c>
      <c r="C231" s="39" t="s">
        <v>250</v>
      </c>
      <c r="D231" s="5" t="s">
        <v>5</v>
      </c>
      <c r="E231" s="1" t="s">
        <v>210</v>
      </c>
      <c r="F231" s="40" t="s">
        <v>7</v>
      </c>
      <c r="G231" s="2">
        <v>188532</v>
      </c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5"/>
      <c r="S231" s="35">
        <v>37707</v>
      </c>
      <c r="T231" s="3">
        <f t="shared" si="7"/>
        <v>37707</v>
      </c>
      <c r="U231" s="20">
        <v>37707</v>
      </c>
      <c r="V231" s="44">
        <f t="shared" si="6"/>
        <v>0.20000318248361021</v>
      </c>
    </row>
    <row r="232" spans="1:22" ht="22.5" hidden="1" customHeight="1" x14ac:dyDescent="0.2">
      <c r="A232" s="40">
        <v>3303125</v>
      </c>
      <c r="B232" s="4">
        <v>33</v>
      </c>
      <c r="C232" s="39" t="s">
        <v>250</v>
      </c>
      <c r="D232" s="5" t="s">
        <v>5</v>
      </c>
      <c r="E232" s="1" t="s">
        <v>211</v>
      </c>
      <c r="F232" s="40" t="s">
        <v>7</v>
      </c>
      <c r="G232" s="2" t="s">
        <v>310</v>
      </c>
      <c r="H232" s="3"/>
      <c r="I232" s="3"/>
      <c r="J232" s="3">
        <v>113425</v>
      </c>
      <c r="K232" s="3"/>
      <c r="L232" s="3"/>
      <c r="M232" s="3"/>
      <c r="N232" s="3"/>
      <c r="O232" s="3"/>
      <c r="P232" s="3">
        <v>45471.661999999997</v>
      </c>
      <c r="Q232" s="3"/>
      <c r="R232" s="35">
        <v>61084.29</v>
      </c>
      <c r="S232" s="3">
        <v>43623.311000000002</v>
      </c>
      <c r="T232" s="3">
        <f t="shared" si="7"/>
        <v>263604.26300000004</v>
      </c>
      <c r="U232" s="20" t="s">
        <v>310</v>
      </c>
      <c r="V232" s="44" t="s">
        <v>310</v>
      </c>
    </row>
    <row r="233" spans="1:22" ht="22.5" hidden="1" customHeight="1" x14ac:dyDescent="0.2">
      <c r="A233" s="40">
        <v>30190673</v>
      </c>
      <c r="B233" s="4">
        <v>33</v>
      </c>
      <c r="C233" s="39" t="s">
        <v>250</v>
      </c>
      <c r="D233" s="5" t="s">
        <v>5</v>
      </c>
      <c r="E233" s="1" t="s">
        <v>212</v>
      </c>
      <c r="F233" s="40" t="s">
        <v>7</v>
      </c>
      <c r="G233" s="2">
        <v>400000</v>
      </c>
      <c r="H233" s="3"/>
      <c r="I233" s="3"/>
      <c r="J233" s="3"/>
      <c r="K233" s="3"/>
      <c r="L233" s="3"/>
      <c r="M233" s="3"/>
      <c r="N233" s="3">
        <v>159813.25099999999</v>
      </c>
      <c r="O233" s="3"/>
      <c r="P233" s="3">
        <v>10523.954</v>
      </c>
      <c r="Q233" s="3">
        <v>6542.9049999999997</v>
      </c>
      <c r="R233" s="35">
        <v>18839.38</v>
      </c>
      <c r="S233" s="35">
        <v>73572.521999999997</v>
      </c>
      <c r="T233" s="3">
        <f t="shared" si="7"/>
        <v>269292.01199999999</v>
      </c>
      <c r="U233" s="20">
        <v>270292.01199999999</v>
      </c>
      <c r="V233" s="44">
        <f t="shared" ref="V233:V259" si="8">U233/G233</f>
        <v>0.67573002999999998</v>
      </c>
    </row>
    <row r="234" spans="1:22" ht="22.5" hidden="1" customHeight="1" x14ac:dyDescent="0.2">
      <c r="A234" s="40">
        <v>30313873</v>
      </c>
      <c r="B234" s="4">
        <v>33</v>
      </c>
      <c r="C234" s="39" t="s">
        <v>250</v>
      </c>
      <c r="D234" s="5" t="s">
        <v>5</v>
      </c>
      <c r="E234" s="1" t="s">
        <v>213</v>
      </c>
      <c r="F234" s="40" t="s">
        <v>7</v>
      </c>
      <c r="G234" s="2">
        <v>2198144</v>
      </c>
      <c r="H234" s="3"/>
      <c r="I234" s="3"/>
      <c r="J234" s="3"/>
      <c r="K234" s="3"/>
      <c r="L234" s="3"/>
      <c r="M234" s="3"/>
      <c r="N234" s="3">
        <v>38950.726000000002</v>
      </c>
      <c r="O234" s="3">
        <v>39209.341999999997</v>
      </c>
      <c r="P234" s="3">
        <v>293122.38900000002</v>
      </c>
      <c r="Q234" s="3"/>
      <c r="R234" s="35">
        <v>46481.415000000001</v>
      </c>
      <c r="S234" s="35">
        <v>257236.12100000001</v>
      </c>
      <c r="T234" s="3">
        <f t="shared" si="7"/>
        <v>674999.99300000002</v>
      </c>
      <c r="U234" s="20">
        <v>674999.99300000002</v>
      </c>
      <c r="V234" s="44">
        <f t="shared" si="8"/>
        <v>0.3070772401626099</v>
      </c>
    </row>
    <row r="235" spans="1:22" ht="22.5" hidden="1" customHeight="1" x14ac:dyDescent="0.2">
      <c r="A235" s="40">
        <v>30354831</v>
      </c>
      <c r="B235" s="4">
        <v>33</v>
      </c>
      <c r="C235" s="39" t="s">
        <v>250</v>
      </c>
      <c r="D235" s="5" t="s">
        <v>5</v>
      </c>
      <c r="E235" s="1" t="s">
        <v>214</v>
      </c>
      <c r="F235" s="40" t="s">
        <v>7</v>
      </c>
      <c r="G235" s="2">
        <v>150000</v>
      </c>
      <c r="H235" s="3"/>
      <c r="I235" s="3"/>
      <c r="J235" s="3"/>
      <c r="K235" s="3"/>
      <c r="L235" s="3"/>
      <c r="M235" s="3"/>
      <c r="N235" s="3"/>
      <c r="O235" s="3"/>
      <c r="P235" s="3"/>
      <c r="Q235" s="3">
        <v>6827.1760000000004</v>
      </c>
      <c r="R235" s="35">
        <v>3233.96</v>
      </c>
      <c r="S235" s="35">
        <v>64938.864000000001</v>
      </c>
      <c r="T235" s="3">
        <f t="shared" si="7"/>
        <v>75000</v>
      </c>
      <c r="U235" s="20">
        <v>75000</v>
      </c>
      <c r="V235" s="44">
        <f t="shared" si="8"/>
        <v>0.5</v>
      </c>
    </row>
    <row r="236" spans="1:22" ht="22.5" hidden="1" customHeight="1" x14ac:dyDescent="0.2">
      <c r="A236" s="40">
        <v>30373526</v>
      </c>
      <c r="B236" s="4">
        <v>33</v>
      </c>
      <c r="C236" s="39" t="s">
        <v>250</v>
      </c>
      <c r="D236" s="5" t="s">
        <v>5</v>
      </c>
      <c r="E236" s="1" t="s">
        <v>215</v>
      </c>
      <c r="F236" s="40" t="s">
        <v>7</v>
      </c>
      <c r="G236" s="2">
        <v>1000000</v>
      </c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5">
        <v>248471.4</v>
      </c>
      <c r="S236" s="35">
        <v>306100</v>
      </c>
      <c r="T236" s="3">
        <f t="shared" si="7"/>
        <v>554571.4</v>
      </c>
      <c r="U236" s="20">
        <v>554571.4</v>
      </c>
      <c r="V236" s="44">
        <f t="shared" si="8"/>
        <v>0.55457140000000005</v>
      </c>
    </row>
    <row r="237" spans="1:22" ht="22.5" hidden="1" customHeight="1" x14ac:dyDescent="0.2">
      <c r="A237" s="40">
        <v>30386882</v>
      </c>
      <c r="B237" s="4">
        <v>33</v>
      </c>
      <c r="C237" s="39" t="s">
        <v>250</v>
      </c>
      <c r="D237" s="5" t="s">
        <v>5</v>
      </c>
      <c r="E237" s="1" t="s">
        <v>216</v>
      </c>
      <c r="F237" s="40" t="s">
        <v>7</v>
      </c>
      <c r="G237" s="2">
        <v>940000</v>
      </c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5">
        <v>30237.487000000001</v>
      </c>
      <c r="S237" s="35">
        <v>909762.51300000004</v>
      </c>
      <c r="T237" s="3">
        <f t="shared" si="7"/>
        <v>940000</v>
      </c>
      <c r="U237" s="20">
        <v>940000</v>
      </c>
      <c r="V237" s="44">
        <f t="shared" si="8"/>
        <v>1</v>
      </c>
    </row>
    <row r="238" spans="1:22" ht="22.5" hidden="1" customHeight="1" x14ac:dyDescent="0.2">
      <c r="A238" s="40">
        <v>30377078</v>
      </c>
      <c r="B238" s="4">
        <v>33</v>
      </c>
      <c r="C238" s="39" t="s">
        <v>250</v>
      </c>
      <c r="D238" s="5" t="s">
        <v>5</v>
      </c>
      <c r="E238" s="1" t="s">
        <v>217</v>
      </c>
      <c r="F238" s="40" t="s">
        <v>7</v>
      </c>
      <c r="G238" s="2">
        <v>1684700</v>
      </c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5"/>
      <c r="S238" s="35">
        <v>440500</v>
      </c>
      <c r="T238" s="3">
        <f t="shared" si="7"/>
        <v>440500</v>
      </c>
      <c r="U238" s="20">
        <v>440500</v>
      </c>
      <c r="V238" s="44">
        <f t="shared" si="8"/>
        <v>0.26147088502403987</v>
      </c>
    </row>
    <row r="239" spans="1:22" ht="22.5" hidden="1" customHeight="1" x14ac:dyDescent="0.2">
      <c r="A239" s="16">
        <v>30168673</v>
      </c>
      <c r="B239" s="4">
        <v>33</v>
      </c>
      <c r="C239" s="39" t="s">
        <v>250</v>
      </c>
      <c r="D239" s="5" t="s">
        <v>5</v>
      </c>
      <c r="E239" s="1" t="s">
        <v>218</v>
      </c>
      <c r="F239" s="40" t="s">
        <v>219</v>
      </c>
      <c r="G239" s="2">
        <v>124252</v>
      </c>
      <c r="H239" s="3"/>
      <c r="I239" s="3"/>
      <c r="J239" s="3">
        <v>20000</v>
      </c>
      <c r="K239" s="3"/>
      <c r="L239" s="3"/>
      <c r="M239" s="3"/>
      <c r="N239" s="3"/>
      <c r="O239" s="3"/>
      <c r="P239" s="3"/>
      <c r="Q239" s="3"/>
      <c r="R239" s="35"/>
      <c r="S239" s="35">
        <v>50751.737999999998</v>
      </c>
      <c r="T239" s="3">
        <f t="shared" si="7"/>
        <v>70751.737999999998</v>
      </c>
      <c r="U239" s="20">
        <v>124251.738</v>
      </c>
      <c r="V239" s="44">
        <f t="shared" si="8"/>
        <v>0.9999978913820301</v>
      </c>
    </row>
    <row r="240" spans="1:22" ht="22.5" hidden="1" customHeight="1" x14ac:dyDescent="0.2">
      <c r="A240" s="17">
        <v>30131735</v>
      </c>
      <c r="B240" s="4">
        <v>33</v>
      </c>
      <c r="C240" s="39" t="s">
        <v>251</v>
      </c>
      <c r="D240" s="5" t="s">
        <v>5</v>
      </c>
      <c r="E240" s="1" t="s">
        <v>220</v>
      </c>
      <c r="F240" s="40" t="s">
        <v>7</v>
      </c>
      <c r="G240" s="14">
        <v>1107362</v>
      </c>
      <c r="H240" s="3"/>
      <c r="I240" s="3"/>
      <c r="J240" s="3"/>
      <c r="K240" s="3"/>
      <c r="L240" s="3"/>
      <c r="M240" s="3">
        <v>460766</v>
      </c>
      <c r="N240" s="3"/>
      <c r="O240" s="3"/>
      <c r="P240" s="3"/>
      <c r="Q240" s="3"/>
      <c r="R240" s="35"/>
      <c r="S240" s="35"/>
      <c r="T240" s="3">
        <f t="shared" si="7"/>
        <v>460766</v>
      </c>
      <c r="U240" s="20">
        <v>460766</v>
      </c>
      <c r="V240" s="44">
        <f t="shared" si="8"/>
        <v>0.41609338229052467</v>
      </c>
    </row>
    <row r="241" spans="1:22" ht="22.5" hidden="1" customHeight="1" x14ac:dyDescent="0.2">
      <c r="A241" s="10">
        <v>30137321</v>
      </c>
      <c r="B241" s="4">
        <v>29</v>
      </c>
      <c r="C241" s="39" t="s">
        <v>253</v>
      </c>
      <c r="D241" s="5" t="s">
        <v>5</v>
      </c>
      <c r="E241" s="1" t="s">
        <v>221</v>
      </c>
      <c r="F241" s="40" t="s">
        <v>60</v>
      </c>
      <c r="G241" s="2">
        <v>2475.7950000000001</v>
      </c>
      <c r="H241" s="3"/>
      <c r="I241" s="3"/>
      <c r="J241" s="3"/>
      <c r="K241" s="3"/>
      <c r="L241" s="3"/>
      <c r="M241" s="3">
        <v>2475.7950000000001</v>
      </c>
      <c r="N241" s="3"/>
      <c r="O241" s="3"/>
      <c r="P241" s="3"/>
      <c r="Q241" s="3"/>
      <c r="R241" s="35"/>
      <c r="S241" s="35"/>
      <c r="T241" s="3">
        <f t="shared" si="7"/>
        <v>2475.7950000000001</v>
      </c>
      <c r="U241" s="20">
        <v>2475.7950000000001</v>
      </c>
      <c r="V241" s="44">
        <f t="shared" si="8"/>
        <v>1</v>
      </c>
    </row>
    <row r="242" spans="1:22" ht="22.5" hidden="1" customHeight="1" x14ac:dyDescent="0.2">
      <c r="A242" s="40">
        <v>30108567</v>
      </c>
      <c r="B242" s="40">
        <v>31</v>
      </c>
      <c r="C242" s="39" t="s">
        <v>252</v>
      </c>
      <c r="D242" s="5" t="s">
        <v>5</v>
      </c>
      <c r="E242" s="1" t="s">
        <v>222</v>
      </c>
      <c r="F242" s="40" t="s">
        <v>48</v>
      </c>
      <c r="G242" s="2">
        <v>536043</v>
      </c>
      <c r="H242" s="3"/>
      <c r="I242" s="3"/>
      <c r="J242" s="3"/>
      <c r="K242" s="3"/>
      <c r="L242" s="3"/>
      <c r="M242" s="3"/>
      <c r="N242" s="3"/>
      <c r="O242" s="3"/>
      <c r="P242" s="3"/>
      <c r="Q242" s="3">
        <v>531.66700000000003</v>
      </c>
      <c r="R242" s="35">
        <v>115.834</v>
      </c>
      <c r="S242" s="35"/>
      <c r="T242" s="3">
        <f t="shared" si="7"/>
        <v>647.50099999999998</v>
      </c>
      <c r="U242" s="20">
        <v>3297.5010000000002</v>
      </c>
      <c r="V242" s="44">
        <f t="shared" si="8"/>
        <v>6.1515606024143592E-3</v>
      </c>
    </row>
    <row r="243" spans="1:22" ht="22.5" hidden="1" customHeight="1" x14ac:dyDescent="0.2">
      <c r="A243" s="40">
        <v>30131807</v>
      </c>
      <c r="B243" s="40">
        <v>31</v>
      </c>
      <c r="C243" s="39" t="s">
        <v>252</v>
      </c>
      <c r="D243" s="5" t="s">
        <v>50</v>
      </c>
      <c r="E243" s="1" t="s">
        <v>223</v>
      </c>
      <c r="F243" s="40" t="s">
        <v>48</v>
      </c>
      <c r="G243" s="2">
        <v>5075694.7700000005</v>
      </c>
      <c r="H243" s="3"/>
      <c r="I243" s="3"/>
      <c r="J243" s="3">
        <v>5226</v>
      </c>
      <c r="K243" s="3"/>
      <c r="L243" s="3"/>
      <c r="M243" s="3"/>
      <c r="N243" s="3"/>
      <c r="O243" s="3"/>
      <c r="P243" s="3"/>
      <c r="Q243" s="3"/>
      <c r="R243" s="35"/>
      <c r="S243" s="35"/>
      <c r="T243" s="3">
        <f t="shared" si="7"/>
        <v>5226</v>
      </c>
      <c r="U243" s="20">
        <v>4569915.9780000001</v>
      </c>
      <c r="V243" s="44">
        <f t="shared" si="8"/>
        <v>0.90035279603702401</v>
      </c>
    </row>
    <row r="244" spans="1:22" ht="22.5" hidden="1" customHeight="1" x14ac:dyDescent="0.2">
      <c r="A244" s="40">
        <v>30109140</v>
      </c>
      <c r="B244" s="40">
        <v>31</v>
      </c>
      <c r="C244" s="39" t="s">
        <v>252</v>
      </c>
      <c r="D244" s="5" t="s">
        <v>50</v>
      </c>
      <c r="E244" s="1" t="s">
        <v>301</v>
      </c>
      <c r="F244" s="40" t="s">
        <v>48</v>
      </c>
      <c r="G244" s="2">
        <v>51868</v>
      </c>
      <c r="H244" s="3"/>
      <c r="I244" s="3"/>
      <c r="J244" s="3">
        <v>17265.849999999999</v>
      </c>
      <c r="K244" s="3">
        <v>7399.65</v>
      </c>
      <c r="L244" s="3"/>
      <c r="M244" s="3"/>
      <c r="N244" s="3"/>
      <c r="O244" s="3"/>
      <c r="P244" s="3"/>
      <c r="Q244" s="3"/>
      <c r="R244" s="35"/>
      <c r="S244" s="35"/>
      <c r="T244" s="3">
        <f t="shared" si="7"/>
        <v>24665.5</v>
      </c>
      <c r="U244" s="20">
        <v>51868</v>
      </c>
      <c r="V244" s="44">
        <f t="shared" si="8"/>
        <v>1</v>
      </c>
    </row>
    <row r="245" spans="1:22" ht="22.5" hidden="1" customHeight="1" x14ac:dyDescent="0.2">
      <c r="A245" s="40">
        <v>30134482</v>
      </c>
      <c r="B245" s="40">
        <v>31</v>
      </c>
      <c r="C245" s="39" t="s">
        <v>252</v>
      </c>
      <c r="D245" s="5" t="s">
        <v>5</v>
      </c>
      <c r="E245" s="1" t="s">
        <v>224</v>
      </c>
      <c r="F245" s="40" t="s">
        <v>7</v>
      </c>
      <c r="G245" s="2">
        <v>464117</v>
      </c>
      <c r="H245" s="3">
        <v>2188.8890000000001</v>
      </c>
      <c r="I245" s="3">
        <v>2188.8890000000001</v>
      </c>
      <c r="J245" s="3">
        <v>8182.5029999999997</v>
      </c>
      <c r="K245" s="3">
        <v>1862.951</v>
      </c>
      <c r="L245" s="3"/>
      <c r="M245" s="3">
        <v>12454.789000000001</v>
      </c>
      <c r="N245" s="3">
        <v>1300</v>
      </c>
      <c r="O245" s="3">
        <v>72355.274999999994</v>
      </c>
      <c r="P245" s="3"/>
      <c r="Q245" s="3"/>
      <c r="R245" s="35"/>
      <c r="S245" s="35">
        <v>500</v>
      </c>
      <c r="T245" s="3">
        <f t="shared" si="7"/>
        <v>101033.296</v>
      </c>
      <c r="U245" s="20">
        <v>337186.65799999994</v>
      </c>
      <c r="V245" s="44">
        <f t="shared" si="8"/>
        <v>0.72651218981420618</v>
      </c>
    </row>
    <row r="246" spans="1:22" ht="22.5" hidden="1" customHeight="1" x14ac:dyDescent="0.2">
      <c r="A246" s="40">
        <v>30125953</v>
      </c>
      <c r="B246" s="40">
        <v>31</v>
      </c>
      <c r="C246" s="39" t="s">
        <v>252</v>
      </c>
      <c r="D246" s="5" t="s">
        <v>50</v>
      </c>
      <c r="E246" s="1" t="s">
        <v>302</v>
      </c>
      <c r="F246" s="40" t="s">
        <v>60</v>
      </c>
      <c r="G246" s="2">
        <v>63449.850000000006</v>
      </c>
      <c r="H246" s="3">
        <v>12101.17</v>
      </c>
      <c r="I246" s="3"/>
      <c r="J246" s="3"/>
      <c r="K246" s="3"/>
      <c r="L246" s="3"/>
      <c r="M246" s="3"/>
      <c r="N246" s="3"/>
      <c r="O246" s="3">
        <v>18151.755000000001</v>
      </c>
      <c r="P246" s="3"/>
      <c r="Q246" s="3"/>
      <c r="R246" s="35">
        <v>12101.17</v>
      </c>
      <c r="S246" s="35"/>
      <c r="T246" s="3">
        <f t="shared" si="7"/>
        <v>42354.095000000001</v>
      </c>
      <c r="U246" s="20">
        <v>63449.850000000006</v>
      </c>
      <c r="V246" s="44">
        <f t="shared" si="8"/>
        <v>1</v>
      </c>
    </row>
    <row r="247" spans="1:22" ht="22.5" hidden="1" customHeight="1" x14ac:dyDescent="0.2">
      <c r="A247" s="40">
        <v>30356576</v>
      </c>
      <c r="B247" s="40">
        <v>31</v>
      </c>
      <c r="C247" s="39" t="s">
        <v>250</v>
      </c>
      <c r="D247" s="5" t="s">
        <v>5</v>
      </c>
      <c r="E247" s="1" t="s">
        <v>303</v>
      </c>
      <c r="F247" s="40" t="s">
        <v>7</v>
      </c>
      <c r="G247" s="2">
        <v>305456.05800000002</v>
      </c>
      <c r="H247" s="3"/>
      <c r="I247" s="3"/>
      <c r="J247" s="3"/>
      <c r="K247" s="3">
        <v>13166.165999999999</v>
      </c>
      <c r="L247" s="3">
        <v>13480.703</v>
      </c>
      <c r="M247" s="3">
        <v>16821.064999999999</v>
      </c>
      <c r="N247" s="3">
        <v>20506.171999999999</v>
      </c>
      <c r="O247" s="3">
        <v>27233.885999999999</v>
      </c>
      <c r="P247" s="3">
        <v>34358.213000000003</v>
      </c>
      <c r="Q247" s="3">
        <v>22498.281999999999</v>
      </c>
      <c r="R247" s="35">
        <v>39537.131000000001</v>
      </c>
      <c r="S247" s="35">
        <v>117849.649</v>
      </c>
      <c r="T247" s="3">
        <f t="shared" si="7"/>
        <v>305451.26699999999</v>
      </c>
      <c r="U247" s="20">
        <v>305451.26699999999</v>
      </c>
      <c r="V247" s="44">
        <f t="shared" si="8"/>
        <v>0.99998431525623888</v>
      </c>
    </row>
    <row r="248" spans="1:22" ht="22.5" hidden="1" customHeight="1" x14ac:dyDescent="0.2">
      <c r="A248" s="4">
        <v>30380023</v>
      </c>
      <c r="B248" s="40">
        <v>31</v>
      </c>
      <c r="C248" s="39" t="s">
        <v>252</v>
      </c>
      <c r="D248" s="5" t="s">
        <v>5</v>
      </c>
      <c r="E248" s="1" t="s">
        <v>304</v>
      </c>
      <c r="F248" s="40" t="s">
        <v>48</v>
      </c>
      <c r="G248" s="2">
        <v>1138577</v>
      </c>
      <c r="H248" s="3"/>
      <c r="I248" s="3"/>
      <c r="J248" s="3"/>
      <c r="K248" s="3"/>
      <c r="L248" s="3">
        <v>542720.05200000003</v>
      </c>
      <c r="M248" s="3">
        <v>259700.78099999999</v>
      </c>
      <c r="N248" s="3"/>
      <c r="O248" s="3">
        <v>131503.52499999999</v>
      </c>
      <c r="P248" s="3"/>
      <c r="Q248" s="3"/>
      <c r="R248" s="35">
        <v>204652.12899999999</v>
      </c>
      <c r="S248" s="35"/>
      <c r="T248" s="3">
        <f t="shared" si="7"/>
        <v>1138576.487</v>
      </c>
      <c r="U248" s="20">
        <v>1138576.487</v>
      </c>
      <c r="V248" s="44">
        <f t="shared" si="8"/>
        <v>0.9999995494375874</v>
      </c>
    </row>
    <row r="249" spans="1:22" ht="22.5" hidden="1" customHeight="1" x14ac:dyDescent="0.2">
      <c r="A249" s="4">
        <v>30372872</v>
      </c>
      <c r="B249" s="40">
        <v>31</v>
      </c>
      <c r="C249" s="39" t="s">
        <v>252</v>
      </c>
      <c r="D249" s="5" t="s">
        <v>5</v>
      </c>
      <c r="E249" s="1" t="s">
        <v>305</v>
      </c>
      <c r="F249" s="40" t="s">
        <v>48</v>
      </c>
      <c r="G249" s="2">
        <v>318914.62599999999</v>
      </c>
      <c r="H249" s="3"/>
      <c r="I249" s="3"/>
      <c r="J249" s="3"/>
      <c r="K249" s="3"/>
      <c r="L249" s="3">
        <v>118327.488</v>
      </c>
      <c r="M249" s="3">
        <v>200587.13800000001</v>
      </c>
      <c r="N249" s="3"/>
      <c r="O249" s="3"/>
      <c r="P249" s="3"/>
      <c r="Q249" s="3"/>
      <c r="R249" s="35"/>
      <c r="S249" s="35"/>
      <c r="T249" s="3">
        <f t="shared" si="7"/>
        <v>318914.62599999999</v>
      </c>
      <c r="U249" s="20">
        <v>318914.62599999999</v>
      </c>
      <c r="V249" s="44">
        <f t="shared" si="8"/>
        <v>1</v>
      </c>
    </row>
    <row r="250" spans="1:22" ht="22.5" hidden="1" customHeight="1" x14ac:dyDescent="0.2">
      <c r="A250" s="4">
        <v>30073013</v>
      </c>
      <c r="B250" s="40">
        <v>31</v>
      </c>
      <c r="C250" s="39" t="s">
        <v>252</v>
      </c>
      <c r="D250" s="5" t="s">
        <v>5</v>
      </c>
      <c r="E250" s="1" t="s">
        <v>306</v>
      </c>
      <c r="F250" s="40" t="s">
        <v>48</v>
      </c>
      <c r="G250" s="2">
        <v>957662.054</v>
      </c>
      <c r="H250" s="3"/>
      <c r="I250" s="3"/>
      <c r="J250" s="3"/>
      <c r="K250" s="3"/>
      <c r="L250" s="3">
        <v>2092</v>
      </c>
      <c r="M250" s="3">
        <v>897558.60100000002</v>
      </c>
      <c r="N250" s="3"/>
      <c r="O250" s="3"/>
      <c r="P250" s="3"/>
      <c r="Q250" s="3"/>
      <c r="R250" s="35"/>
      <c r="S250" s="35">
        <v>58011.453000000001</v>
      </c>
      <c r="T250" s="3">
        <f t="shared" si="7"/>
        <v>957662.054</v>
      </c>
      <c r="U250" s="20">
        <v>957662.054</v>
      </c>
      <c r="V250" s="44">
        <f t="shared" si="8"/>
        <v>1</v>
      </c>
    </row>
    <row r="251" spans="1:22" ht="22.5" hidden="1" customHeight="1" x14ac:dyDescent="0.2">
      <c r="A251" s="4">
        <v>30375928</v>
      </c>
      <c r="B251" s="40">
        <v>31</v>
      </c>
      <c r="C251" s="39" t="s">
        <v>252</v>
      </c>
      <c r="D251" s="5" t="s">
        <v>5</v>
      </c>
      <c r="E251" s="1" t="s">
        <v>307</v>
      </c>
      <c r="F251" s="40" t="s">
        <v>25</v>
      </c>
      <c r="G251" s="2">
        <v>382631.14600000001</v>
      </c>
      <c r="H251" s="3"/>
      <c r="I251" s="3"/>
      <c r="J251" s="3"/>
      <c r="K251" s="3"/>
      <c r="L251" s="3"/>
      <c r="M251" s="3"/>
      <c r="N251" s="3"/>
      <c r="O251" s="3">
        <v>162082.08199999999</v>
      </c>
      <c r="P251" s="3">
        <v>145278.23499999999</v>
      </c>
      <c r="Q251" s="3"/>
      <c r="R251" s="35">
        <v>58919.125</v>
      </c>
      <c r="S251" s="35">
        <v>16351.704</v>
      </c>
      <c r="T251" s="3">
        <f t="shared" si="7"/>
        <v>382631.14600000001</v>
      </c>
      <c r="U251" s="20">
        <v>382631.14600000001</v>
      </c>
      <c r="V251" s="44">
        <f t="shared" si="8"/>
        <v>1</v>
      </c>
    </row>
    <row r="252" spans="1:22" ht="22.5" hidden="1" customHeight="1" x14ac:dyDescent="0.2">
      <c r="A252" s="4">
        <v>30375941</v>
      </c>
      <c r="B252" s="40">
        <v>31</v>
      </c>
      <c r="C252" s="39" t="s">
        <v>252</v>
      </c>
      <c r="D252" s="5" t="s">
        <v>5</v>
      </c>
      <c r="E252" s="1" t="s">
        <v>308</v>
      </c>
      <c r="F252" s="40" t="s">
        <v>25</v>
      </c>
      <c r="G252" s="2">
        <v>221646.52000000002</v>
      </c>
      <c r="H252" s="3"/>
      <c r="I252" s="3"/>
      <c r="J252" s="3"/>
      <c r="K252" s="3"/>
      <c r="L252" s="3"/>
      <c r="M252" s="3"/>
      <c r="N252" s="3"/>
      <c r="O252" s="3">
        <v>170025.837</v>
      </c>
      <c r="P252" s="3"/>
      <c r="Q252" s="3">
        <v>33492.732000000004</v>
      </c>
      <c r="R252" s="35"/>
      <c r="S252" s="35">
        <v>18127.951000000001</v>
      </c>
      <c r="T252" s="3">
        <f t="shared" si="7"/>
        <v>221646.52000000002</v>
      </c>
      <c r="U252" s="20">
        <v>221646.52000000002</v>
      </c>
      <c r="V252" s="44">
        <f t="shared" si="8"/>
        <v>1</v>
      </c>
    </row>
    <row r="253" spans="1:22" ht="22.5" hidden="1" customHeight="1" x14ac:dyDescent="0.2">
      <c r="A253" s="4">
        <v>30375942</v>
      </c>
      <c r="B253" s="40">
        <v>31</v>
      </c>
      <c r="C253" s="39" t="s">
        <v>252</v>
      </c>
      <c r="D253" s="5" t="s">
        <v>5</v>
      </c>
      <c r="E253" s="1" t="s">
        <v>225</v>
      </c>
      <c r="F253" s="40" t="s">
        <v>25</v>
      </c>
      <c r="G253" s="2">
        <v>712276</v>
      </c>
      <c r="H253" s="3"/>
      <c r="I253" s="3"/>
      <c r="J253" s="3"/>
      <c r="K253" s="3"/>
      <c r="L253" s="3"/>
      <c r="M253" s="3"/>
      <c r="N253" s="3">
        <v>127543.723</v>
      </c>
      <c r="O253" s="3">
        <v>289113.40500000003</v>
      </c>
      <c r="P253" s="3">
        <v>212783.38200000001</v>
      </c>
      <c r="Q253" s="3">
        <v>5569.2</v>
      </c>
      <c r="R253" s="35">
        <v>65046.991000000002</v>
      </c>
      <c r="S253" s="35"/>
      <c r="T253" s="3">
        <f t="shared" si="7"/>
        <v>700056.701</v>
      </c>
      <c r="U253" s="20">
        <v>700056.701</v>
      </c>
      <c r="V253" s="44">
        <f t="shared" si="8"/>
        <v>0.98284471328529954</v>
      </c>
    </row>
    <row r="254" spans="1:22" ht="22.5" hidden="1" customHeight="1" x14ac:dyDescent="0.2">
      <c r="A254" s="4">
        <v>30044384</v>
      </c>
      <c r="B254" s="40">
        <v>31</v>
      </c>
      <c r="C254" s="39" t="s">
        <v>252</v>
      </c>
      <c r="D254" s="5" t="s">
        <v>5</v>
      </c>
      <c r="E254" s="1" t="s">
        <v>226</v>
      </c>
      <c r="F254" s="40" t="s">
        <v>233</v>
      </c>
      <c r="G254" s="2">
        <v>2624947</v>
      </c>
      <c r="H254" s="3"/>
      <c r="I254" s="3"/>
      <c r="J254" s="3"/>
      <c r="K254" s="3"/>
      <c r="L254" s="3"/>
      <c r="M254" s="3"/>
      <c r="N254" s="3"/>
      <c r="O254" s="3"/>
      <c r="P254" s="3">
        <v>13444</v>
      </c>
      <c r="Q254" s="3"/>
      <c r="R254" s="35"/>
      <c r="S254" s="35"/>
      <c r="T254" s="3">
        <f t="shared" si="7"/>
        <v>13444</v>
      </c>
      <c r="U254" s="20">
        <v>13444</v>
      </c>
      <c r="V254" s="44">
        <f t="shared" si="8"/>
        <v>5.121627217616203E-3</v>
      </c>
    </row>
    <row r="255" spans="1:22" ht="22.5" hidden="1" customHeight="1" x14ac:dyDescent="0.2">
      <c r="A255" s="4">
        <v>30293822</v>
      </c>
      <c r="B255" s="40">
        <v>31</v>
      </c>
      <c r="C255" s="39" t="s">
        <v>252</v>
      </c>
      <c r="D255" s="5" t="s">
        <v>5</v>
      </c>
      <c r="E255" s="1" t="s">
        <v>227</v>
      </c>
      <c r="F255" s="40" t="s">
        <v>259</v>
      </c>
      <c r="G255" s="2">
        <v>1027739.978</v>
      </c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5"/>
      <c r="S255" s="35">
        <v>2092</v>
      </c>
      <c r="T255" s="3">
        <f t="shared" si="7"/>
        <v>2092</v>
      </c>
      <c r="U255" s="20">
        <v>2092</v>
      </c>
      <c r="V255" s="44">
        <f t="shared" si="8"/>
        <v>2.0355343226708652E-3</v>
      </c>
    </row>
    <row r="256" spans="1:22" ht="22.5" hidden="1" customHeight="1" x14ac:dyDescent="0.2">
      <c r="A256" s="4">
        <v>30093589</v>
      </c>
      <c r="B256" s="40">
        <v>31</v>
      </c>
      <c r="C256" s="39" t="s">
        <v>252</v>
      </c>
      <c r="D256" s="5" t="s">
        <v>5</v>
      </c>
      <c r="E256" s="1" t="s">
        <v>228</v>
      </c>
      <c r="F256" s="40" t="s">
        <v>17</v>
      </c>
      <c r="G256" s="2">
        <v>1635107.2</v>
      </c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5"/>
      <c r="S256" s="35">
        <v>2187</v>
      </c>
      <c r="T256" s="3">
        <f t="shared" si="7"/>
        <v>2187</v>
      </c>
      <c r="U256" s="20">
        <v>2187</v>
      </c>
      <c r="V256" s="44">
        <f t="shared" si="8"/>
        <v>1.3375269829403234E-3</v>
      </c>
    </row>
    <row r="257" spans="1:22" ht="22.5" hidden="1" customHeight="1" x14ac:dyDescent="0.2">
      <c r="A257" s="4">
        <v>30076274</v>
      </c>
      <c r="B257" s="40">
        <v>31</v>
      </c>
      <c r="C257" s="39" t="s">
        <v>252</v>
      </c>
      <c r="D257" s="5" t="s">
        <v>5</v>
      </c>
      <c r="E257" s="1" t="s">
        <v>229</v>
      </c>
      <c r="F257" s="40" t="s">
        <v>48</v>
      </c>
      <c r="G257" s="2">
        <v>782402.77</v>
      </c>
      <c r="H257" s="3"/>
      <c r="I257" s="3"/>
      <c r="J257" s="3"/>
      <c r="K257" s="3"/>
      <c r="L257" s="3"/>
      <c r="M257" s="3"/>
      <c r="N257" s="3"/>
      <c r="O257" s="3"/>
      <c r="P257" s="3"/>
      <c r="Q257" s="3">
        <v>9321</v>
      </c>
      <c r="R257" s="35"/>
      <c r="S257" s="35"/>
      <c r="T257" s="3">
        <f t="shared" si="7"/>
        <v>9321</v>
      </c>
      <c r="U257" s="20">
        <v>9321</v>
      </c>
      <c r="V257" s="44">
        <f t="shared" si="8"/>
        <v>1.191330138056643E-2</v>
      </c>
    </row>
    <row r="258" spans="1:22" ht="22.5" hidden="1" customHeight="1" x14ac:dyDescent="0.2">
      <c r="A258" s="4">
        <v>30136044</v>
      </c>
      <c r="B258" s="40">
        <v>31</v>
      </c>
      <c r="C258" s="39" t="s">
        <v>251</v>
      </c>
      <c r="D258" s="5" t="s">
        <v>5</v>
      </c>
      <c r="E258" s="1" t="s">
        <v>230</v>
      </c>
      <c r="F258" s="40" t="s">
        <v>82</v>
      </c>
      <c r="G258" s="2">
        <v>196866.614</v>
      </c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5"/>
      <c r="S258" s="35">
        <v>6221</v>
      </c>
      <c r="T258" s="3">
        <f t="shared" si="7"/>
        <v>6221</v>
      </c>
      <c r="U258" s="20">
        <v>6221</v>
      </c>
      <c r="V258" s="44">
        <f t="shared" si="8"/>
        <v>3.1600076181530712E-2</v>
      </c>
    </row>
    <row r="259" spans="1:22" ht="22.5" hidden="1" customHeight="1" x14ac:dyDescent="0.2">
      <c r="A259" s="4">
        <v>20177547</v>
      </c>
      <c r="B259" s="40">
        <v>31</v>
      </c>
      <c r="C259" s="39" t="s">
        <v>252</v>
      </c>
      <c r="D259" s="5" t="s">
        <v>5</v>
      </c>
      <c r="E259" s="1" t="s">
        <v>231</v>
      </c>
      <c r="F259" s="40" t="s">
        <v>25</v>
      </c>
      <c r="G259" s="2">
        <v>761498.46000000008</v>
      </c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5"/>
      <c r="S259" s="35">
        <v>2155</v>
      </c>
      <c r="T259" s="3">
        <f t="shared" si="7"/>
        <v>2155</v>
      </c>
      <c r="U259" s="20">
        <v>2155</v>
      </c>
      <c r="V259" s="44">
        <f t="shared" si="8"/>
        <v>2.829946629176374E-3</v>
      </c>
    </row>
  </sheetData>
  <autoFilter ref="A1:W259">
    <filterColumn colId="22">
      <customFilters>
        <customFilter operator="notEqual" val=" "/>
      </customFilters>
    </filterColumn>
  </autoFilter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7"/>
  <sheetViews>
    <sheetView workbookViewId="0">
      <selection activeCell="C14" sqref="C14"/>
    </sheetView>
  </sheetViews>
  <sheetFormatPr baseColWidth="10" defaultRowHeight="15" x14ac:dyDescent="0.25"/>
  <cols>
    <col min="3" max="3" width="41.7109375" customWidth="1"/>
    <col min="4" max="4" width="13.5703125" customWidth="1"/>
    <col min="5" max="5" width="14.5703125" customWidth="1"/>
  </cols>
  <sheetData>
    <row r="1" spans="2:7" ht="18" x14ac:dyDescent="0.3">
      <c r="C1" s="54" t="s">
        <v>400</v>
      </c>
      <c r="D1" s="54"/>
      <c r="E1" s="54"/>
      <c r="F1" s="54"/>
      <c r="G1" s="54"/>
    </row>
    <row r="3" spans="2:7" ht="30" x14ac:dyDescent="0.25">
      <c r="B3" s="48" t="s">
        <v>312</v>
      </c>
      <c r="C3" s="48" t="s">
        <v>313</v>
      </c>
      <c r="D3" s="48" t="s">
        <v>314</v>
      </c>
      <c r="E3" s="48" t="s">
        <v>315</v>
      </c>
      <c r="F3" s="48" t="s">
        <v>316</v>
      </c>
    </row>
    <row r="4" spans="2:7" ht="45" x14ac:dyDescent="0.25">
      <c r="B4" s="49" t="s">
        <v>317</v>
      </c>
      <c r="C4" s="49" t="s">
        <v>318</v>
      </c>
      <c r="D4" s="50">
        <v>7000000</v>
      </c>
      <c r="E4" s="50">
        <v>7000000</v>
      </c>
      <c r="F4" s="49"/>
    </row>
    <row r="5" spans="2:7" ht="30" x14ac:dyDescent="0.25">
      <c r="B5" s="49" t="s">
        <v>319</v>
      </c>
      <c r="C5" s="49" t="s">
        <v>320</v>
      </c>
      <c r="D5" s="50">
        <v>1771635</v>
      </c>
      <c r="E5" s="50">
        <v>1974168</v>
      </c>
      <c r="F5" s="49">
        <v>-202533</v>
      </c>
    </row>
    <row r="6" spans="2:7" ht="30" x14ac:dyDescent="0.25">
      <c r="B6" s="49" t="s">
        <v>321</v>
      </c>
      <c r="C6" s="49" t="s">
        <v>322</v>
      </c>
      <c r="D6" s="50">
        <v>26989308</v>
      </c>
      <c r="E6" s="50">
        <v>27720062</v>
      </c>
      <c r="F6" s="49">
        <v>-730754</v>
      </c>
    </row>
    <row r="7" spans="2:7" ht="30" x14ac:dyDescent="0.25">
      <c r="B7" s="49" t="s">
        <v>323</v>
      </c>
      <c r="C7" s="49" t="s">
        <v>324</v>
      </c>
      <c r="D7" s="50">
        <v>12776588</v>
      </c>
      <c r="E7" s="50">
        <v>14633416</v>
      </c>
      <c r="F7" s="49">
        <v>-1856828</v>
      </c>
    </row>
    <row r="8" spans="2:7" ht="30" x14ac:dyDescent="0.25">
      <c r="B8" s="49" t="s">
        <v>325</v>
      </c>
      <c r="C8" s="49" t="s">
        <v>326</v>
      </c>
      <c r="D8" s="50">
        <v>593261121</v>
      </c>
      <c r="E8" s="50">
        <v>610984040</v>
      </c>
      <c r="F8" s="49">
        <v>-17722919</v>
      </c>
    </row>
    <row r="9" spans="2:7" ht="30" x14ac:dyDescent="0.25">
      <c r="B9" s="49" t="s">
        <v>327</v>
      </c>
      <c r="C9" s="49" t="s">
        <v>328</v>
      </c>
      <c r="D9" s="50">
        <v>5000000</v>
      </c>
      <c r="E9" s="50">
        <v>5000000</v>
      </c>
      <c r="F9" s="49"/>
    </row>
    <row r="10" spans="2:7" ht="45" x14ac:dyDescent="0.25">
      <c r="B10" s="49" t="s">
        <v>329</v>
      </c>
      <c r="C10" s="49" t="s">
        <v>330</v>
      </c>
      <c r="D10" s="50">
        <v>2691000</v>
      </c>
      <c r="E10" s="50">
        <v>2691000</v>
      </c>
      <c r="F10" s="49"/>
    </row>
    <row r="11" spans="2:7" ht="30" x14ac:dyDescent="0.25">
      <c r="B11" s="49" t="s">
        <v>331</v>
      </c>
      <c r="C11" s="49" t="s">
        <v>332</v>
      </c>
      <c r="D11" s="50">
        <v>264631514</v>
      </c>
      <c r="E11" s="50">
        <v>274933252</v>
      </c>
      <c r="F11" s="49">
        <v>-10301738</v>
      </c>
    </row>
    <row r="12" spans="2:7" ht="30" x14ac:dyDescent="0.25">
      <c r="B12" s="49" t="s">
        <v>333</v>
      </c>
      <c r="C12" s="49" t="s">
        <v>334</v>
      </c>
      <c r="D12" s="50">
        <v>915620091</v>
      </c>
      <c r="E12" s="50">
        <v>970478639</v>
      </c>
      <c r="F12" s="49">
        <v>-54858548</v>
      </c>
    </row>
    <row r="13" spans="2:7" ht="30" x14ac:dyDescent="0.25">
      <c r="B13" s="49" t="s">
        <v>335</v>
      </c>
      <c r="C13" s="49" t="s">
        <v>336</v>
      </c>
      <c r="D13" s="50">
        <v>12740631</v>
      </c>
      <c r="E13" s="50">
        <v>13728316</v>
      </c>
      <c r="F13" s="49">
        <v>-987685</v>
      </c>
    </row>
    <row r="14" spans="2:7" ht="30" x14ac:dyDescent="0.25">
      <c r="B14" s="49" t="s">
        <v>337</v>
      </c>
      <c r="C14" s="49" t="s">
        <v>338</v>
      </c>
      <c r="D14" s="50">
        <v>29674804</v>
      </c>
      <c r="E14" s="50">
        <v>29674804</v>
      </c>
      <c r="F14" s="49"/>
    </row>
    <row r="15" spans="2:7" ht="45" x14ac:dyDescent="0.25">
      <c r="B15" s="49" t="s">
        <v>339</v>
      </c>
      <c r="C15" s="49" t="s">
        <v>340</v>
      </c>
      <c r="D15" s="50">
        <v>1061861</v>
      </c>
      <c r="E15" s="50">
        <v>985269</v>
      </c>
      <c r="F15" s="49">
        <v>76592</v>
      </c>
    </row>
    <row r="16" spans="2:7" ht="30" x14ac:dyDescent="0.25">
      <c r="B16" s="49" t="s">
        <v>341</v>
      </c>
      <c r="C16" s="49" t="s">
        <v>342</v>
      </c>
      <c r="D16" s="50">
        <v>85488987</v>
      </c>
      <c r="E16" s="50">
        <v>85488987</v>
      </c>
      <c r="F16" s="49"/>
    </row>
    <row r="17" spans="2:6" ht="30" x14ac:dyDescent="0.25">
      <c r="B17" s="49" t="s">
        <v>343</v>
      </c>
      <c r="C17" s="49" t="s">
        <v>344</v>
      </c>
      <c r="D17" s="50">
        <v>121121099</v>
      </c>
      <c r="E17" s="50">
        <v>121121099</v>
      </c>
      <c r="F17" s="49"/>
    </row>
    <row r="18" spans="2:6" ht="60" x14ac:dyDescent="0.25">
      <c r="B18" s="49" t="s">
        <v>345</v>
      </c>
      <c r="C18" s="49" t="s">
        <v>346</v>
      </c>
      <c r="D18" s="50">
        <v>4500000</v>
      </c>
      <c r="E18" s="50">
        <v>4500000</v>
      </c>
      <c r="F18" s="49"/>
    </row>
    <row r="19" spans="2:6" ht="30" x14ac:dyDescent="0.25">
      <c r="B19" s="49" t="s">
        <v>347</v>
      </c>
      <c r="C19" s="49" t="s">
        <v>348</v>
      </c>
      <c r="D19" s="50">
        <v>40947915</v>
      </c>
      <c r="E19" s="50">
        <v>40947915</v>
      </c>
      <c r="F19" s="49"/>
    </row>
    <row r="20" spans="2:6" ht="60" x14ac:dyDescent="0.25">
      <c r="B20" s="49" t="s">
        <v>349</v>
      </c>
      <c r="C20" s="49" t="s">
        <v>350</v>
      </c>
      <c r="D20" s="50">
        <v>41108900</v>
      </c>
      <c r="E20" s="50">
        <v>41108900</v>
      </c>
      <c r="F20" s="49"/>
    </row>
    <row r="21" spans="2:6" ht="60" x14ac:dyDescent="0.25">
      <c r="B21" s="49" t="s">
        <v>351</v>
      </c>
      <c r="C21" s="49" t="s">
        <v>352</v>
      </c>
      <c r="D21" s="50">
        <v>8000000</v>
      </c>
      <c r="E21" s="50">
        <v>8000000</v>
      </c>
      <c r="F21" s="49"/>
    </row>
    <row r="22" spans="2:6" ht="45" x14ac:dyDescent="0.25">
      <c r="B22" s="49" t="s">
        <v>353</v>
      </c>
      <c r="C22" s="49" t="s">
        <v>354</v>
      </c>
      <c r="D22" s="50">
        <v>6500000</v>
      </c>
      <c r="E22" s="50">
        <v>6500000</v>
      </c>
      <c r="F22" s="49"/>
    </row>
    <row r="23" spans="2:6" ht="60" x14ac:dyDescent="0.25">
      <c r="B23" s="49" t="s">
        <v>353</v>
      </c>
      <c r="C23" s="49" t="s">
        <v>355</v>
      </c>
      <c r="D23" s="50">
        <v>4710000</v>
      </c>
      <c r="E23" s="50">
        <v>4710000</v>
      </c>
      <c r="F23" s="49"/>
    </row>
    <row r="24" spans="2:6" ht="45" x14ac:dyDescent="0.25">
      <c r="B24" s="49" t="s">
        <v>356</v>
      </c>
      <c r="C24" s="49" t="s">
        <v>357</v>
      </c>
      <c r="D24" s="50">
        <v>283491</v>
      </c>
      <c r="E24" s="50">
        <v>283491</v>
      </c>
      <c r="F24" s="49"/>
    </row>
    <row r="25" spans="2:6" ht="60" x14ac:dyDescent="0.25">
      <c r="B25" s="49" t="s">
        <v>358</v>
      </c>
      <c r="C25" s="49" t="s">
        <v>359</v>
      </c>
      <c r="D25" s="50">
        <v>24000000</v>
      </c>
      <c r="E25" s="50">
        <v>24000000</v>
      </c>
      <c r="F25" s="49"/>
    </row>
    <row r="26" spans="2:6" ht="75" x14ac:dyDescent="0.25">
      <c r="B26" s="49" t="s">
        <v>360</v>
      </c>
      <c r="C26" s="49" t="s">
        <v>361</v>
      </c>
      <c r="D26" s="50">
        <v>62015000</v>
      </c>
      <c r="E26" s="50">
        <v>62015000</v>
      </c>
      <c r="F26" s="49"/>
    </row>
    <row r="27" spans="2:6" ht="30" x14ac:dyDescent="0.25">
      <c r="B27" s="49" t="s">
        <v>362</v>
      </c>
      <c r="C27" s="49" t="s">
        <v>363</v>
      </c>
      <c r="D27" s="50">
        <v>5044197</v>
      </c>
      <c r="E27" s="50">
        <v>5044197</v>
      </c>
      <c r="F27" s="49"/>
    </row>
    <row r="28" spans="2:6" ht="30" x14ac:dyDescent="0.25">
      <c r="B28" s="49" t="s">
        <v>364</v>
      </c>
      <c r="C28" s="49" t="s">
        <v>365</v>
      </c>
      <c r="D28" s="50">
        <v>21000000</v>
      </c>
      <c r="E28" s="50">
        <v>20703702</v>
      </c>
      <c r="F28" s="49">
        <v>296298</v>
      </c>
    </row>
    <row r="29" spans="2:6" ht="30" x14ac:dyDescent="0.25">
      <c r="B29" s="49" t="s">
        <v>366</v>
      </c>
      <c r="C29" s="49" t="s">
        <v>367</v>
      </c>
      <c r="D29" s="50">
        <v>23340000</v>
      </c>
      <c r="E29" s="50">
        <v>23290000</v>
      </c>
      <c r="F29" s="49">
        <v>50000</v>
      </c>
    </row>
    <row r="30" spans="2:6" ht="60" x14ac:dyDescent="0.25">
      <c r="B30" s="49" t="s">
        <v>368</v>
      </c>
      <c r="C30" s="49" t="s">
        <v>369</v>
      </c>
      <c r="D30" s="50">
        <v>0</v>
      </c>
      <c r="E30" s="50">
        <v>0</v>
      </c>
      <c r="F30" s="49"/>
    </row>
    <row r="31" spans="2:6" ht="30" x14ac:dyDescent="0.25">
      <c r="B31" s="49" t="s">
        <v>370</v>
      </c>
      <c r="C31" s="49" t="s">
        <v>371</v>
      </c>
      <c r="D31" s="50">
        <v>29999410</v>
      </c>
      <c r="E31" s="50">
        <v>24495697</v>
      </c>
      <c r="F31" s="49">
        <v>5503713</v>
      </c>
    </row>
    <row r="32" spans="2:6" ht="30" x14ac:dyDescent="0.25">
      <c r="B32" s="49" t="s">
        <v>372</v>
      </c>
      <c r="C32" s="49" t="s">
        <v>373</v>
      </c>
      <c r="D32" s="50">
        <v>35000000</v>
      </c>
      <c r="E32" s="50">
        <v>33950000</v>
      </c>
      <c r="F32" s="49">
        <v>1050000</v>
      </c>
    </row>
    <row r="33" spans="2:6" ht="75" x14ac:dyDescent="0.25">
      <c r="B33" s="49" t="s">
        <v>368</v>
      </c>
      <c r="C33" s="49" t="s">
        <v>374</v>
      </c>
      <c r="D33" s="50">
        <v>0</v>
      </c>
      <c r="E33" s="50">
        <v>0</v>
      </c>
      <c r="F33" s="49"/>
    </row>
    <row r="34" spans="2:6" ht="45" x14ac:dyDescent="0.25">
      <c r="B34" s="49" t="s">
        <v>375</v>
      </c>
      <c r="C34" s="49" t="s">
        <v>376</v>
      </c>
      <c r="D34" s="50">
        <v>49999000</v>
      </c>
      <c r="E34" s="50">
        <v>48499030</v>
      </c>
      <c r="F34" s="49">
        <v>1499970</v>
      </c>
    </row>
    <row r="35" spans="2:6" ht="30" x14ac:dyDescent="0.25">
      <c r="B35" s="49" t="s">
        <v>377</v>
      </c>
      <c r="C35" s="49" t="s">
        <v>378</v>
      </c>
      <c r="D35" s="50">
        <v>39276000</v>
      </c>
      <c r="E35" s="50">
        <v>38097720</v>
      </c>
      <c r="F35" s="49">
        <v>1178280</v>
      </c>
    </row>
    <row r="36" spans="2:6" ht="30" x14ac:dyDescent="0.25">
      <c r="B36" s="49" t="s">
        <v>379</v>
      </c>
      <c r="C36" s="49" t="s">
        <v>380</v>
      </c>
      <c r="D36" s="50">
        <v>29974352</v>
      </c>
      <c r="E36" s="50">
        <v>29422526</v>
      </c>
      <c r="F36" s="49">
        <v>551826</v>
      </c>
    </row>
    <row r="37" spans="2:6" ht="30" x14ac:dyDescent="0.25">
      <c r="B37" s="49" t="s">
        <v>381</v>
      </c>
      <c r="C37" s="49" t="s">
        <v>382</v>
      </c>
      <c r="D37" s="50">
        <v>29264785</v>
      </c>
      <c r="E37" s="50">
        <v>26310691</v>
      </c>
      <c r="F37" s="49">
        <v>2954094</v>
      </c>
    </row>
    <row r="38" spans="2:6" ht="45" x14ac:dyDescent="0.25">
      <c r="B38" s="49" t="s">
        <v>383</v>
      </c>
      <c r="C38" s="49" t="s">
        <v>384</v>
      </c>
      <c r="D38" s="50">
        <v>29988000</v>
      </c>
      <c r="E38" s="50">
        <v>29080919</v>
      </c>
      <c r="F38" s="49">
        <v>907081</v>
      </c>
    </row>
    <row r="39" spans="2:6" ht="60" x14ac:dyDescent="0.25">
      <c r="B39" s="49" t="s">
        <v>368</v>
      </c>
      <c r="C39" s="49" t="s">
        <v>385</v>
      </c>
      <c r="D39" s="50">
        <v>0</v>
      </c>
      <c r="E39" s="50">
        <v>0</v>
      </c>
      <c r="F39" s="49"/>
    </row>
    <row r="40" spans="2:6" ht="45" x14ac:dyDescent="0.25">
      <c r="B40" s="49" t="s">
        <v>386</v>
      </c>
      <c r="C40" s="49" t="s">
        <v>387</v>
      </c>
      <c r="D40" s="50">
        <v>40058000</v>
      </c>
      <c r="E40" s="50">
        <v>37911384</v>
      </c>
      <c r="F40" s="49">
        <v>2146616</v>
      </c>
    </row>
    <row r="41" spans="2:6" ht="60" x14ac:dyDescent="0.25">
      <c r="B41" s="49" t="s">
        <v>388</v>
      </c>
      <c r="C41" s="49" t="s">
        <v>389</v>
      </c>
      <c r="D41" s="50">
        <v>59738000</v>
      </c>
      <c r="E41" s="50">
        <v>58244487</v>
      </c>
      <c r="F41" s="49">
        <v>1493513</v>
      </c>
    </row>
    <row r="42" spans="2:6" ht="60" x14ac:dyDescent="0.25">
      <c r="B42" s="49" t="s">
        <v>390</v>
      </c>
      <c r="C42" s="49" t="s">
        <v>391</v>
      </c>
      <c r="D42" s="50">
        <v>59500000</v>
      </c>
      <c r="E42" s="50">
        <v>58012500</v>
      </c>
      <c r="F42" s="49">
        <v>1487500</v>
      </c>
    </row>
    <row r="43" spans="2:6" ht="30" x14ac:dyDescent="0.25">
      <c r="B43" s="49" t="s">
        <v>392</v>
      </c>
      <c r="C43" s="49" t="s">
        <v>393</v>
      </c>
      <c r="D43" s="50">
        <v>56001400</v>
      </c>
      <c r="E43" s="50">
        <v>54601096</v>
      </c>
      <c r="F43" s="49">
        <v>1400304</v>
      </c>
    </row>
    <row r="44" spans="2:6" ht="30" x14ac:dyDescent="0.25">
      <c r="B44" s="49" t="s">
        <v>394</v>
      </c>
      <c r="C44" s="49" t="s">
        <v>395</v>
      </c>
      <c r="D44" s="50">
        <v>21052000</v>
      </c>
      <c r="E44" s="50">
        <v>20946740</v>
      </c>
      <c r="F44" s="49">
        <v>105260</v>
      </c>
    </row>
    <row r="45" spans="2:6" ht="30" x14ac:dyDescent="0.25">
      <c r="B45" s="49" t="s">
        <v>396</v>
      </c>
      <c r="C45" s="49" t="s">
        <v>397</v>
      </c>
      <c r="D45" s="50">
        <v>18715474</v>
      </c>
      <c r="E45" s="50">
        <v>56999994</v>
      </c>
      <c r="F45" s="49">
        <v>-38284520</v>
      </c>
    </row>
    <row r="46" spans="2:6" ht="30" x14ac:dyDescent="0.25">
      <c r="B46" s="49" t="s">
        <v>398</v>
      </c>
      <c r="C46" s="49" t="s">
        <v>399</v>
      </c>
      <c r="D46" s="50">
        <v>6999262</v>
      </c>
      <c r="E46" s="50">
        <v>10164343</v>
      </c>
      <c r="F46" s="49">
        <v>-3165081</v>
      </c>
    </row>
    <row r="47" spans="2:6" ht="37.5" customHeight="1" x14ac:dyDescent="0.25">
      <c r="B47" s="51" t="s">
        <v>258</v>
      </c>
      <c r="C47" s="51"/>
      <c r="D47" s="52">
        <v>2826843825</v>
      </c>
      <c r="E47" s="52">
        <v>2934253384</v>
      </c>
      <c r="F47" s="51">
        <v>-107409559</v>
      </c>
    </row>
  </sheetData>
  <mergeCells count="1">
    <mergeCell ref="C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2015 FNDR CHOAPA</vt:lpstr>
      <vt:lpstr>BASE</vt:lpstr>
      <vt:lpstr>sectorial</vt:lpstr>
      <vt:lpstr>'2015 FNDR CHOAPA'!Títulos_a_imprimir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Alcayaga Volta</dc:creator>
  <cp:lastModifiedBy>Fabiana Flores Pérez</cp:lastModifiedBy>
  <cp:lastPrinted>2016-04-15T22:39:05Z</cp:lastPrinted>
  <dcterms:created xsi:type="dcterms:W3CDTF">2016-04-08T16:54:48Z</dcterms:created>
  <dcterms:modified xsi:type="dcterms:W3CDTF">2016-04-15T22:40:17Z</dcterms:modified>
</cp:coreProperties>
</file>