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ortes\OneDrive - GORECOQUIMBO\Desktop\FORMULARIO POSTULACION FNDR\"/>
    </mc:Choice>
  </mc:AlternateContent>
  <xr:revisionPtr revIDLastSave="0" documentId="8_{543416E8-5041-4A23-B961-38C000100C4A}" xr6:coauthVersionLast="47" xr6:coauthVersionMax="47" xr10:uidLastSave="{00000000-0000-0000-0000-000000000000}"/>
  <bookViews>
    <workbookView xWindow="1860" yWindow="1935" windowWidth="21600" windowHeight="11385" firstSheet="3" activeTab="3" autoFilterDateGrouping="0" xr2:uid="{00000000-000D-0000-FFFF-FFFF00000000}"/>
  </bookViews>
  <sheets>
    <sheet name="Matriz Marco lógico" sheetId="1" r:id="rId1"/>
    <sheet name="Cronograma Actividades" sheetId="4" r:id="rId2"/>
    <sheet name="Presupuesto global por año" sheetId="9" r:id="rId3"/>
    <sheet name="Presupuesto Actividades" sheetId="10" r:id="rId4"/>
    <sheet name="Hoja1" sheetId="11" r:id="rId5"/>
    <sheet name="Presupuesto Compo" sheetId="6" r:id="rId6"/>
    <sheet name="Presup. total" sheetId="7" r:id="rId7"/>
  </sheets>
  <definedNames>
    <definedName name="_xlnm._FilterDatabase" localSheetId="3" hidden="1">'Presupuesto Actividades'!$A$1:$L$156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9" l="1"/>
  <c r="F92" i="9"/>
  <c r="F93" i="9"/>
  <c r="F94" i="9"/>
  <c r="F68" i="9"/>
  <c r="F63" i="9"/>
  <c r="F64" i="9"/>
  <c r="F65" i="9"/>
  <c r="F66" i="9"/>
  <c r="F67" i="9"/>
  <c r="F62" i="9"/>
  <c r="N13" i="9"/>
  <c r="O8" i="9"/>
  <c r="O9" i="9"/>
  <c r="O10" i="9"/>
  <c r="O11" i="9"/>
  <c r="O12" i="9"/>
  <c r="O13" i="9"/>
  <c r="O14" i="9"/>
  <c r="R6" i="9"/>
  <c r="R7" i="9"/>
  <c r="R8" i="9"/>
  <c r="R9" i="9"/>
  <c r="R10" i="9"/>
  <c r="R11" i="9"/>
  <c r="R12" i="9"/>
  <c r="R13" i="9"/>
  <c r="R14" i="9"/>
  <c r="K18" i="9"/>
  <c r="K6" i="9"/>
  <c r="K7" i="9"/>
  <c r="K8" i="9"/>
  <c r="K9" i="9"/>
  <c r="K10" i="9"/>
  <c r="K11" i="9"/>
  <c r="K12" i="9"/>
  <c r="K13" i="9"/>
  <c r="K14" i="9"/>
  <c r="K15" i="9"/>
  <c r="K16" i="9"/>
  <c r="K17" i="9"/>
  <c r="K5" i="9"/>
  <c r="F9" i="9"/>
  <c r="F10" i="9"/>
  <c r="F18" i="9"/>
  <c r="F6" i="9"/>
  <c r="F7" i="9"/>
  <c r="F8" i="9"/>
  <c r="F11" i="9"/>
  <c r="F12" i="9"/>
  <c r="F13" i="9"/>
  <c r="F14" i="9"/>
  <c r="F15" i="9"/>
  <c r="F16" i="9"/>
  <c r="F17" i="9"/>
  <c r="F5" i="9"/>
  <c r="M62" i="9"/>
  <c r="M46" i="9"/>
  <c r="Y46" i="9" s="1"/>
  <c r="W46" i="9"/>
  <c r="F89" i="9" l="1"/>
  <c r="F90" i="9"/>
  <c r="F88" i="9"/>
  <c r="F73" i="9"/>
  <c r="F74" i="9"/>
  <c r="F75" i="9"/>
  <c r="F76" i="9"/>
  <c r="F77" i="9"/>
  <c r="F78" i="9"/>
  <c r="F79" i="9"/>
  <c r="F80" i="9"/>
  <c r="F81" i="9"/>
  <c r="F82" i="9"/>
  <c r="F83" i="9"/>
  <c r="F72" i="9"/>
  <c r="Q5" i="9"/>
  <c r="A188" i="10" l="1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2" i="10"/>
  <c r="A165" i="10"/>
  <c r="A164" i="10"/>
  <c r="A163" i="10"/>
  <c r="G156" i="10"/>
  <c r="B46" i="10"/>
  <c r="B17" i="10"/>
  <c r="B97" i="10"/>
  <c r="B105" i="10" s="1"/>
  <c r="B90" i="10"/>
  <c r="B38" i="10"/>
  <c r="B53" i="10" s="1"/>
  <c r="B60" i="10" s="1"/>
  <c r="B67" i="10" s="1"/>
  <c r="B75" i="10" s="1"/>
  <c r="B82" i="10" s="1"/>
  <c r="B89" i="10" s="1"/>
  <c r="B96" i="10" s="1"/>
  <c r="B104" i="10" s="1"/>
  <c r="B111" i="10" s="1"/>
  <c r="B118" i="10" s="1"/>
  <c r="B126" i="10" s="1"/>
  <c r="B133" i="10" s="1"/>
  <c r="B140" i="10" s="1"/>
  <c r="B147" i="10" s="1"/>
  <c r="B154" i="10" s="1"/>
  <c r="B30" i="10"/>
  <c r="B29" i="10"/>
  <c r="B6" i="10"/>
  <c r="B13" i="10" s="1"/>
  <c r="B34" i="10"/>
  <c r="B49" i="10" s="1"/>
  <c r="B56" i="10" s="1"/>
  <c r="B63" i="10" s="1"/>
  <c r="B71" i="10" s="1"/>
  <c r="B78" i="10" s="1"/>
  <c r="B85" i="10" s="1"/>
  <c r="B92" i="10" s="1"/>
  <c r="B100" i="10" s="1"/>
  <c r="B107" i="10" s="1"/>
  <c r="B114" i="10" s="1"/>
  <c r="B122" i="10" s="1"/>
  <c r="B129" i="10" s="1"/>
  <c r="B136" i="10" s="1"/>
  <c r="B143" i="10" s="1"/>
  <c r="B150" i="10" s="1"/>
  <c r="B4" i="10"/>
  <c r="B11" i="10" s="1"/>
  <c r="B119" i="10" l="1"/>
  <c r="B127" i="10" s="1"/>
  <c r="B134" i="10" s="1"/>
  <c r="B141" i="10" s="1"/>
  <c r="B148" i="10" s="1"/>
  <c r="B155" i="10" s="1"/>
  <c r="B112" i="10"/>
  <c r="B45" i="10"/>
  <c r="B41" i="10"/>
  <c r="B22" i="10"/>
  <c r="B9" i="10"/>
  <c r="B16" i="10" s="1"/>
  <c r="B20" i="10"/>
  <c r="B31" i="10"/>
  <c r="B35" i="10"/>
  <c r="B7" i="10"/>
  <c r="B14" i="10" s="1"/>
  <c r="B28" i="10"/>
  <c r="B36" i="10"/>
  <c r="B5" i="10"/>
  <c r="B12" i="10" s="1"/>
  <c r="B21" i="10"/>
  <c r="B26" i="10"/>
  <c r="B33" i="10"/>
  <c r="B37" i="10"/>
  <c r="B8" i="10"/>
  <c r="B15" i="10" s="1"/>
  <c r="B23" i="10"/>
  <c r="B18" i="10"/>
  <c r="B19" i="10"/>
  <c r="B27" i="10"/>
  <c r="B51" i="10" l="1"/>
  <c r="B58" i="10" s="1"/>
  <c r="B65" i="10" s="1"/>
  <c r="B73" i="10" s="1"/>
  <c r="B80" i="10" s="1"/>
  <c r="B87" i="10" s="1"/>
  <c r="B94" i="10" s="1"/>
  <c r="B102" i="10" s="1"/>
  <c r="B109" i="10" s="1"/>
  <c r="B116" i="10" s="1"/>
  <c r="B124" i="10" s="1"/>
  <c r="B131" i="10" s="1"/>
  <c r="B138" i="10" s="1"/>
  <c r="B145" i="10" s="1"/>
  <c r="B152" i="10" s="1"/>
  <c r="B43" i="10"/>
  <c r="B52" i="10"/>
  <c r="B59" i="10" s="1"/>
  <c r="B66" i="10" s="1"/>
  <c r="B74" i="10" s="1"/>
  <c r="B81" i="10" s="1"/>
  <c r="B88" i="10" s="1"/>
  <c r="B95" i="10" s="1"/>
  <c r="B103" i="10" s="1"/>
  <c r="B44" i="10"/>
  <c r="B48" i="10"/>
  <c r="B55" i="10" s="1"/>
  <c r="B62" i="10" s="1"/>
  <c r="B70" i="10" s="1"/>
  <c r="B77" i="10" s="1"/>
  <c r="B84" i="10" s="1"/>
  <c r="B91" i="10" s="1"/>
  <c r="B99" i="10" s="1"/>
  <c r="B106" i="10" s="1"/>
  <c r="B113" i="10" s="1"/>
  <c r="B121" i="10" s="1"/>
  <c r="B128" i="10" s="1"/>
  <c r="B135" i="10" s="1"/>
  <c r="B142" i="10" s="1"/>
  <c r="B149" i="10" s="1"/>
  <c r="B40" i="10"/>
  <c r="B50" i="10"/>
  <c r="B57" i="10" s="1"/>
  <c r="B64" i="10" s="1"/>
  <c r="B72" i="10" s="1"/>
  <c r="B79" i="10" s="1"/>
  <c r="B86" i="10" s="1"/>
  <c r="B93" i="10" s="1"/>
  <c r="B101" i="10" s="1"/>
  <c r="B42" i="10"/>
  <c r="B108" i="10" l="1"/>
  <c r="B115" i="10" s="1"/>
  <c r="B123" i="10" s="1"/>
  <c r="B130" i="10" s="1"/>
  <c r="B137" i="10" s="1"/>
  <c r="B144" i="10" s="1"/>
  <c r="B151" i="10" s="1"/>
  <c r="B110" i="10"/>
  <c r="B117" i="10" s="1"/>
  <c r="B125" i="10" s="1"/>
  <c r="B132" i="10" s="1"/>
  <c r="B139" i="10" s="1"/>
  <c r="B146" i="10" s="1"/>
  <c r="B153" i="10" s="1"/>
  <c r="Q88" i="9" l="1"/>
  <c r="Q89" i="9"/>
  <c r="Q90" i="9"/>
  <c r="Q91" i="9"/>
  <c r="F84" i="9"/>
  <c r="AD82" i="9"/>
  <c r="AI82" i="9" s="1"/>
  <c r="AD81" i="9"/>
  <c r="AI81" i="9" s="1"/>
  <c r="AD80" i="9"/>
  <c r="AI80" i="9" s="1"/>
  <c r="AD79" i="9"/>
  <c r="AI79" i="9" s="1"/>
  <c r="AD78" i="9"/>
  <c r="AI78" i="9" s="1"/>
  <c r="AD77" i="9"/>
  <c r="AI77" i="9" s="1"/>
  <c r="AD76" i="9"/>
  <c r="AI76" i="9" s="1"/>
  <c r="AD75" i="9"/>
  <c r="AI75" i="9" s="1"/>
  <c r="AD74" i="9"/>
  <c r="AI74" i="9" s="1"/>
  <c r="AD73" i="9"/>
  <c r="AI73" i="9" s="1"/>
  <c r="AD72" i="9"/>
  <c r="W74" i="9"/>
  <c r="O83" i="9"/>
  <c r="P83" i="9"/>
  <c r="Q83" i="9"/>
  <c r="R83" i="9"/>
  <c r="AD83" i="9" s="1"/>
  <c r="AI83" i="9" s="1"/>
  <c r="N73" i="9"/>
  <c r="Z73" i="9" s="1"/>
  <c r="N74" i="9"/>
  <c r="Z74" i="9" s="1"/>
  <c r="N75" i="9"/>
  <c r="Z75" i="9" s="1"/>
  <c r="N76" i="9"/>
  <c r="Z76" i="9" s="1"/>
  <c r="N77" i="9"/>
  <c r="Z77" i="9" s="1"/>
  <c r="N78" i="9"/>
  <c r="Z78" i="9" s="1"/>
  <c r="N79" i="9"/>
  <c r="Z79" i="9" s="1"/>
  <c r="N80" i="9"/>
  <c r="Z80" i="9" s="1"/>
  <c r="N81" i="9"/>
  <c r="Z81" i="9" s="1"/>
  <c r="N82" i="9"/>
  <c r="Z82" i="9" s="1"/>
  <c r="N83" i="9"/>
  <c r="Z83" i="9" s="1"/>
  <c r="M75" i="9"/>
  <c r="Y75" i="9" s="1"/>
  <c r="M76" i="9"/>
  <c r="Y76" i="9" s="1"/>
  <c r="M77" i="9"/>
  <c r="Y77" i="9" s="1"/>
  <c r="M78" i="9"/>
  <c r="Y78" i="9" s="1"/>
  <c r="M79" i="9"/>
  <c r="Y79" i="9" s="1"/>
  <c r="M80" i="9"/>
  <c r="Y80" i="9" s="1"/>
  <c r="M81" i="9"/>
  <c r="Y81" i="9" s="1"/>
  <c r="M82" i="9"/>
  <c r="Y82" i="9" s="1"/>
  <c r="M83" i="9"/>
  <c r="Y83" i="9" s="1"/>
  <c r="K83" i="9"/>
  <c r="K82" i="9"/>
  <c r="K81" i="9"/>
  <c r="K79" i="9"/>
  <c r="K78" i="9"/>
  <c r="K77" i="9"/>
  <c r="K76" i="9"/>
  <c r="K75" i="9"/>
  <c r="V25" i="9"/>
  <c r="U25" i="9"/>
  <c r="T25" i="9"/>
  <c r="S25" i="9"/>
  <c r="AE25" i="9" s="1"/>
  <c r="P25" i="9"/>
  <c r="O25" i="9"/>
  <c r="M25" i="9"/>
  <c r="Y25" i="9" s="1"/>
  <c r="V63" i="9"/>
  <c r="U63" i="9"/>
  <c r="T63" i="9"/>
  <c r="S63" i="9"/>
  <c r="AE63" i="9" s="1"/>
  <c r="R63" i="9"/>
  <c r="AD63" i="9" s="1"/>
  <c r="Q63" i="9"/>
  <c r="P63" i="9"/>
  <c r="O63" i="9"/>
  <c r="M63" i="9"/>
  <c r="Y63" i="9" s="1"/>
  <c r="K63" i="9"/>
  <c r="W63" i="9" s="1"/>
  <c r="V62" i="9"/>
  <c r="U62" i="9"/>
  <c r="T62" i="9"/>
  <c r="S62" i="9"/>
  <c r="AE62" i="9" s="1"/>
  <c r="R62" i="9"/>
  <c r="AD62" i="9" s="1"/>
  <c r="Q62" i="9"/>
  <c r="P62" i="9"/>
  <c r="O62" i="9"/>
  <c r="Y62" i="9"/>
  <c r="K62" i="9"/>
  <c r="W62" i="9" s="1"/>
  <c r="Y10" i="9"/>
  <c r="Y11" i="9"/>
  <c r="Y12" i="9"/>
  <c r="Y13" i="9"/>
  <c r="N12" i="9"/>
  <c r="N14" i="9"/>
  <c r="M10" i="9"/>
  <c r="M11" i="9"/>
  <c r="M12" i="9"/>
  <c r="M13" i="9"/>
  <c r="AE94" i="9"/>
  <c r="M94" i="9"/>
  <c r="Y93" i="9"/>
  <c r="Q93" i="9"/>
  <c r="P93" i="9"/>
  <c r="O93" i="9"/>
  <c r="N93" i="9"/>
  <c r="M93" i="9"/>
  <c r="K93" i="9"/>
  <c r="Y92" i="9"/>
  <c r="P92" i="9"/>
  <c r="M92" i="9"/>
  <c r="K92" i="9"/>
  <c r="Y91" i="9"/>
  <c r="P91" i="9"/>
  <c r="O91" i="9"/>
  <c r="N91" i="9"/>
  <c r="M91" i="9"/>
  <c r="K91" i="9"/>
  <c r="R91" i="9"/>
  <c r="W91" i="9" s="1"/>
  <c r="Y90" i="9"/>
  <c r="P90" i="9"/>
  <c r="O90" i="9"/>
  <c r="N90" i="9"/>
  <c r="M90" i="9"/>
  <c r="K90" i="9"/>
  <c r="Y89" i="9"/>
  <c r="P89" i="9"/>
  <c r="O89" i="9"/>
  <c r="N89" i="9"/>
  <c r="M89" i="9"/>
  <c r="Y88" i="9"/>
  <c r="P88" i="9"/>
  <c r="O88" i="9"/>
  <c r="AA88" i="9" s="1"/>
  <c r="N88" i="9"/>
  <c r="M88" i="9"/>
  <c r="AD87" i="9"/>
  <c r="AI87" i="9" s="1"/>
  <c r="Y87" i="9"/>
  <c r="W87" i="9"/>
  <c r="M87" i="9"/>
  <c r="AD86" i="9"/>
  <c r="AI86" i="9" s="1"/>
  <c r="K86" i="9"/>
  <c r="AD85" i="9"/>
  <c r="AI85" i="9" s="1"/>
  <c r="K85" i="9"/>
  <c r="M84" i="9"/>
  <c r="Y84" i="9" s="1"/>
  <c r="W80" i="9"/>
  <c r="K80" i="9"/>
  <c r="M74" i="9"/>
  <c r="Y74" i="9" s="1"/>
  <c r="K74" i="9"/>
  <c r="W73" i="9"/>
  <c r="M73" i="9"/>
  <c r="Y73" i="9" s="1"/>
  <c r="K73" i="9"/>
  <c r="V72" i="9"/>
  <c r="V84" i="9" s="1"/>
  <c r="U72" i="9"/>
  <c r="U84" i="9" s="1"/>
  <c r="T72" i="9"/>
  <c r="T84" i="9" s="1"/>
  <c r="S72" i="9"/>
  <c r="S84" i="9" s="1"/>
  <c r="N72" i="9"/>
  <c r="Z72" i="9" s="1"/>
  <c r="M72" i="9"/>
  <c r="Y72" i="9" s="1"/>
  <c r="K72" i="9"/>
  <c r="W71" i="9"/>
  <c r="M71" i="9"/>
  <c r="Y71" i="9" s="1"/>
  <c r="M68" i="9"/>
  <c r="AI61" i="9"/>
  <c r="W61" i="9"/>
  <c r="M61" i="9"/>
  <c r="R58" i="9"/>
  <c r="M58" i="9"/>
  <c r="Y58" i="9" s="1"/>
  <c r="AE57" i="9"/>
  <c r="AD57" i="9"/>
  <c r="W57" i="9"/>
  <c r="M57" i="9"/>
  <c r="Y57" i="9" s="1"/>
  <c r="K57" i="9"/>
  <c r="AE56" i="9"/>
  <c r="AD56" i="9"/>
  <c r="W56" i="9"/>
  <c r="M56" i="9"/>
  <c r="Y56" i="9" s="1"/>
  <c r="K56" i="9"/>
  <c r="AE55" i="9"/>
  <c r="AD55" i="9"/>
  <c r="W55" i="9"/>
  <c r="M55" i="9"/>
  <c r="Y55" i="9" s="1"/>
  <c r="K55" i="9"/>
  <c r="AE54" i="9"/>
  <c r="AD54" i="9"/>
  <c r="W54" i="9"/>
  <c r="M54" i="9"/>
  <c r="Y54" i="9" s="1"/>
  <c r="K54" i="9"/>
  <c r="AH43" i="9"/>
  <c r="AG43" i="9"/>
  <c r="M43" i="9"/>
  <c r="Y43" i="9" s="1"/>
  <c r="H43" i="9"/>
  <c r="AE41" i="9"/>
  <c r="W41" i="9"/>
  <c r="M41" i="9"/>
  <c r="Y41" i="9" s="1"/>
  <c r="W40" i="9"/>
  <c r="M40" i="9"/>
  <c r="Y40" i="9" s="1"/>
  <c r="W39" i="9"/>
  <c r="M39" i="9"/>
  <c r="Y39" i="9" s="1"/>
  <c r="W38" i="9"/>
  <c r="M38" i="9"/>
  <c r="Y38" i="9" s="1"/>
  <c r="W37" i="9"/>
  <c r="M37" i="9"/>
  <c r="Y37" i="9" s="1"/>
  <c r="W36" i="9"/>
  <c r="M36" i="9"/>
  <c r="Y36" i="9" s="1"/>
  <c r="W35" i="9"/>
  <c r="M35" i="9"/>
  <c r="Y35" i="9" s="1"/>
  <c r="W34" i="9"/>
  <c r="M34" i="9"/>
  <c r="Y34" i="9" s="1"/>
  <c r="W33" i="9"/>
  <c r="M33" i="9"/>
  <c r="Y33" i="9" s="1"/>
  <c r="W32" i="9"/>
  <c r="M32" i="9"/>
  <c r="Y32" i="9" s="1"/>
  <c r="AE31" i="9"/>
  <c r="R31" i="9"/>
  <c r="W31" i="9" s="1"/>
  <c r="M31" i="9"/>
  <c r="Y31" i="9" s="1"/>
  <c r="AF30" i="9"/>
  <c r="AF43" i="9" s="1"/>
  <c r="AE30" i="9"/>
  <c r="R30" i="9"/>
  <c r="W30" i="9" s="1"/>
  <c r="M30" i="9"/>
  <c r="Y30" i="9" s="1"/>
  <c r="AE29" i="9"/>
  <c r="Q29" i="9"/>
  <c r="R29" i="9" s="1"/>
  <c r="M29" i="9"/>
  <c r="Y29" i="9" s="1"/>
  <c r="V28" i="9"/>
  <c r="U28" i="9"/>
  <c r="T28" i="9"/>
  <c r="S28" i="9"/>
  <c r="AE28" i="9" s="1"/>
  <c r="Q28" i="9"/>
  <c r="P28" i="9"/>
  <c r="O28" i="9"/>
  <c r="M28" i="9"/>
  <c r="Y28" i="9" s="1"/>
  <c r="V24" i="9"/>
  <c r="U24" i="9"/>
  <c r="T24" i="9"/>
  <c r="S24" i="9"/>
  <c r="AE24" i="9" s="1"/>
  <c r="P24" i="9"/>
  <c r="M24" i="9"/>
  <c r="Y24" i="9" s="1"/>
  <c r="P23" i="9"/>
  <c r="O23" i="9"/>
  <c r="M23" i="9"/>
  <c r="V22" i="9"/>
  <c r="U22" i="9"/>
  <c r="T22" i="9"/>
  <c r="S22" i="9"/>
  <c r="AE22" i="9" s="1"/>
  <c r="P22" i="9"/>
  <c r="O22" i="9"/>
  <c r="M22" i="9"/>
  <c r="Y22" i="9" s="1"/>
  <c r="AI21" i="9"/>
  <c r="W21" i="9"/>
  <c r="M21" i="9"/>
  <c r="Y21" i="9" s="1"/>
  <c r="M18" i="9"/>
  <c r="AA17" i="9"/>
  <c r="Y17" i="9"/>
  <c r="V17" i="9"/>
  <c r="U17" i="9"/>
  <c r="T17" i="9"/>
  <c r="R17" i="9"/>
  <c r="AD17" i="9" s="1"/>
  <c r="AC17" i="9"/>
  <c r="AB17" i="9"/>
  <c r="M17" i="9"/>
  <c r="AB16" i="9"/>
  <c r="AA16" i="9"/>
  <c r="Y16" i="9"/>
  <c r="V16" i="9"/>
  <c r="U16" i="9"/>
  <c r="T16" i="9"/>
  <c r="S16" i="9"/>
  <c r="AE16" i="9" s="1"/>
  <c r="R16" i="9"/>
  <c r="AD16" i="9" s="1"/>
  <c r="AC16" i="9"/>
  <c r="M16" i="9"/>
  <c r="AA15" i="9"/>
  <c r="V15" i="9"/>
  <c r="U15" i="9"/>
  <c r="T15" i="9"/>
  <c r="S15" i="9"/>
  <c r="AE15" i="9" s="1"/>
  <c r="R15" i="9"/>
  <c r="AD15" i="9" s="1"/>
  <c r="AC15" i="9"/>
  <c r="AB15" i="9"/>
  <c r="M15" i="9"/>
  <c r="AA14" i="9"/>
  <c r="V14" i="9"/>
  <c r="U14" i="9"/>
  <c r="T14" i="9"/>
  <c r="S14" i="9"/>
  <c r="AE14" i="9" s="1"/>
  <c r="AB14" i="9"/>
  <c r="M14" i="9"/>
  <c r="AA13" i="9"/>
  <c r="V13" i="9"/>
  <c r="U13" i="9"/>
  <c r="T13" i="9"/>
  <c r="S13" i="9"/>
  <c r="AE13" i="9" s="1"/>
  <c r="AB13" i="9"/>
  <c r="AA12" i="9"/>
  <c r="V12" i="9"/>
  <c r="U12" i="9"/>
  <c r="T12" i="9"/>
  <c r="S12" i="9"/>
  <c r="AB11" i="9"/>
  <c r="AA11" i="9"/>
  <c r="V11" i="9"/>
  <c r="U11" i="9"/>
  <c r="T11" i="9"/>
  <c r="S11" i="9"/>
  <c r="N11" i="9"/>
  <c r="AB10" i="9"/>
  <c r="AA10" i="9"/>
  <c r="V10" i="9"/>
  <c r="U10" i="9"/>
  <c r="T10" i="9"/>
  <c r="N10" i="9"/>
  <c r="AB9" i="9"/>
  <c r="AA9" i="9"/>
  <c r="Y9" i="9"/>
  <c r="V9" i="9"/>
  <c r="U9" i="9"/>
  <c r="T9" i="9"/>
  <c r="S9" i="9"/>
  <c r="AE9" i="9" s="1"/>
  <c r="M9" i="9"/>
  <c r="AB8" i="9"/>
  <c r="AA8" i="9"/>
  <c r="Y8" i="9"/>
  <c r="V8" i="9"/>
  <c r="U8" i="9"/>
  <c r="T8" i="9"/>
  <c r="S8" i="9"/>
  <c r="AE8" i="9" s="1"/>
  <c r="M8" i="9"/>
  <c r="AA7" i="9"/>
  <c r="Y7" i="9"/>
  <c r="V7" i="9"/>
  <c r="U7" i="9"/>
  <c r="T7" i="9"/>
  <c r="S7" i="9"/>
  <c r="AE7" i="9" s="1"/>
  <c r="AB7" i="9"/>
  <c r="O7" i="9"/>
  <c r="M7" i="9"/>
  <c r="AA6" i="9"/>
  <c r="Y6" i="9"/>
  <c r="V6" i="9"/>
  <c r="U6" i="9"/>
  <c r="T6" i="9"/>
  <c r="AB6" i="9"/>
  <c r="O6" i="9"/>
  <c r="M6" i="9"/>
  <c r="AA5" i="9"/>
  <c r="Y5" i="9"/>
  <c r="V5" i="9"/>
  <c r="U5" i="9"/>
  <c r="T5" i="9"/>
  <c r="AB5" i="9"/>
  <c r="O5" i="9"/>
  <c r="M5" i="9"/>
  <c r="M4" i="9"/>
  <c r="M3" i="9"/>
  <c r="M1" i="9"/>
  <c r="AE12" i="9" l="1"/>
  <c r="W12" i="9"/>
  <c r="R84" i="9"/>
  <c r="AD84" i="9"/>
  <c r="AI72" i="9"/>
  <c r="R93" i="9"/>
  <c r="AD93" i="9" s="1"/>
  <c r="AI93" i="9" s="1"/>
  <c r="S68" i="9"/>
  <c r="R90" i="9"/>
  <c r="AD90" i="9" s="1"/>
  <c r="AI90" i="9" s="1"/>
  <c r="W58" i="9"/>
  <c r="AI55" i="9"/>
  <c r="AI63" i="9"/>
  <c r="AI16" i="9"/>
  <c r="R92" i="9"/>
  <c r="W92" i="9" s="1"/>
  <c r="AI54" i="9"/>
  <c r="AI57" i="9"/>
  <c r="AE68" i="9"/>
  <c r="O24" i="9"/>
  <c r="AD91" i="9"/>
  <c r="AI91" i="9" s="1"/>
  <c r="T43" i="9"/>
  <c r="AI62" i="9"/>
  <c r="W16" i="9"/>
  <c r="AI56" i="9"/>
  <c r="AI15" i="9"/>
  <c r="S43" i="9"/>
  <c r="W15" i="9"/>
  <c r="K58" i="9"/>
  <c r="AE84" i="9"/>
  <c r="AE43" i="9"/>
  <c r="R89" i="9"/>
  <c r="W89" i="9" s="1"/>
  <c r="K89" i="9"/>
  <c r="R68" i="9"/>
  <c r="S5" i="9"/>
  <c r="AE5" i="9" s="1"/>
  <c r="W13" i="9"/>
  <c r="S17" i="9"/>
  <c r="W17" i="9" s="1"/>
  <c r="K68" i="9"/>
  <c r="W29" i="9"/>
  <c r="F58" i="9"/>
  <c r="AE58" i="9"/>
  <c r="K84" i="9"/>
  <c r="W68" i="9" l="1"/>
  <c r="W90" i="9"/>
  <c r="W93" i="9"/>
  <c r="AI84" i="9"/>
  <c r="AD92" i="9"/>
  <c r="AI92" i="9" s="1"/>
  <c r="W84" i="9"/>
  <c r="AD89" i="9"/>
  <c r="AI89" i="9" s="1"/>
  <c r="AI68" i="9"/>
  <c r="AD68" i="9"/>
  <c r="AE17" i="9"/>
  <c r="AI17" i="9" s="1"/>
  <c r="AI58" i="9"/>
  <c r="AD58" i="9"/>
  <c r="S6" i="9"/>
  <c r="S10" i="9"/>
  <c r="AE10" i="9" s="1"/>
  <c r="K88" i="9"/>
  <c r="R88" i="9"/>
  <c r="AD88" i="9" s="1"/>
  <c r="AI88" i="9" s="1"/>
  <c r="S18" i="9" l="1"/>
  <c r="S95" i="9" s="1"/>
  <c r="C4" i="7"/>
  <c r="I5" i="10"/>
  <c r="I6" i="10"/>
  <c r="C21" i="10" s="1"/>
  <c r="C5" i="7"/>
  <c r="I7" i="10"/>
  <c r="C30" i="10" s="1"/>
  <c r="C2" i="7"/>
  <c r="AE6" i="9"/>
  <c r="AE18" i="9" s="1"/>
  <c r="AE95" i="9" s="1"/>
  <c r="AD97" i="9"/>
  <c r="K94" i="9"/>
  <c r="R94" i="9"/>
  <c r="W94" i="9" s="1"/>
  <c r="W88" i="9"/>
  <c r="C102" i="10" l="1"/>
  <c r="C88" i="10"/>
  <c r="C152" i="10"/>
  <c r="C139" i="10"/>
  <c r="C14" i="10"/>
  <c r="C153" i="10"/>
  <c r="C7" i="10"/>
  <c r="C132" i="10"/>
  <c r="C87" i="10"/>
  <c r="C43" i="10"/>
  <c r="C124" i="10"/>
  <c r="C66" i="10"/>
  <c r="C80" i="10"/>
  <c r="C37" i="10"/>
  <c r="I15" i="10" s="1"/>
  <c r="J15" i="10" s="1"/>
  <c r="C94" i="10"/>
  <c r="C51" i="10"/>
  <c r="C95" i="10"/>
  <c r="C29" i="10"/>
  <c r="C59" i="10"/>
  <c r="C36" i="10"/>
  <c r="C131" i="10"/>
  <c r="C109" i="10"/>
  <c r="C52" i="10"/>
  <c r="C138" i="10"/>
  <c r="C125" i="10"/>
  <c r="C58" i="10"/>
  <c r="C44" i="10"/>
  <c r="C81" i="10"/>
  <c r="C145" i="10"/>
  <c r="C73" i="10"/>
  <c r="C74" i="10"/>
  <c r="C65" i="10"/>
  <c r="C116" i="10"/>
  <c r="C146" i="10"/>
  <c r="C123" i="10"/>
  <c r="C13" i="10"/>
  <c r="C35" i="10"/>
  <c r="C86" i="10"/>
  <c r="C57" i="10"/>
  <c r="C72" i="10"/>
  <c r="C64" i="10"/>
  <c r="C20" i="10"/>
  <c r="C101" i="10"/>
  <c r="C144" i="10"/>
  <c r="C79" i="10"/>
  <c r="C28" i="10"/>
  <c r="C50" i="10"/>
  <c r="C115" i="10"/>
  <c r="C137" i="10"/>
  <c r="C6" i="10"/>
  <c r="C130" i="10"/>
  <c r="C108" i="10"/>
  <c r="C42" i="10"/>
  <c r="C93" i="10"/>
  <c r="C151" i="10"/>
  <c r="AD94" i="9"/>
  <c r="AI94" i="9" s="1"/>
  <c r="I14" i="10" l="1"/>
  <c r="I8" i="10"/>
  <c r="C6" i="7"/>
  <c r="I13" i="10"/>
  <c r="C140" i="10"/>
  <c r="C133" i="10"/>
  <c r="C60" i="10"/>
  <c r="C118" i="10"/>
  <c r="C9" i="10"/>
  <c r="C111" i="10"/>
  <c r="C126" i="10"/>
  <c r="C45" i="10"/>
  <c r="C38" i="10"/>
  <c r="C16" i="10"/>
  <c r="C82" i="10"/>
  <c r="C96" i="10"/>
  <c r="C154" i="10"/>
  <c r="C104" i="10"/>
  <c r="C31" i="10"/>
  <c r="C53" i="10"/>
  <c r="C89" i="10"/>
  <c r="C67" i="10"/>
  <c r="C147" i="10"/>
  <c r="C23" i="10"/>
  <c r="C75" i="10"/>
  <c r="I16" i="10" l="1"/>
  <c r="W10" i="9" l="1"/>
  <c r="W8" i="9" l="1"/>
  <c r="W9" i="9"/>
  <c r="W11" i="9" l="1"/>
  <c r="Q25" i="9" l="1"/>
  <c r="Q24" i="9" l="1"/>
  <c r="Q22" i="9" l="1"/>
  <c r="Q23" i="9" l="1"/>
  <c r="Q14" i="9" l="1"/>
  <c r="AC14" i="9" s="1"/>
  <c r="W14" i="9" l="1"/>
  <c r="AD14" i="9"/>
  <c r="AI14" i="9" s="1"/>
  <c r="Q13" i="9"/>
  <c r="AC13" i="9" s="1"/>
  <c r="AD13" i="9" l="1"/>
  <c r="AI13" i="9" s="1"/>
  <c r="Q12" i="9"/>
  <c r="AD12" i="9" l="1"/>
  <c r="AI12" i="9" s="1"/>
  <c r="Q11" i="9"/>
  <c r="AC11" i="9" s="1"/>
  <c r="Q9" i="9"/>
  <c r="AC9" i="9" s="1"/>
  <c r="AD11" i="9" l="1"/>
  <c r="AI11" i="9" s="1"/>
  <c r="AD9" i="9"/>
  <c r="AI9" i="9" s="1"/>
  <c r="Q6" i="9"/>
  <c r="AC6" i="9" s="1"/>
  <c r="W6" i="9" l="1"/>
  <c r="AD6" i="9" l="1"/>
  <c r="AI6" i="9" s="1"/>
  <c r="Q10" i="9"/>
  <c r="AC10" i="9" s="1"/>
  <c r="AD10" i="9"/>
  <c r="AI10" i="9" s="1"/>
  <c r="Q8" i="9" l="1"/>
  <c r="AC8" i="9" s="1"/>
  <c r="AD8" i="9"/>
  <c r="AI8" i="9" s="1"/>
  <c r="Q7" i="9"/>
  <c r="AC7" i="9" s="1"/>
  <c r="W7" i="9" l="1"/>
  <c r="AD7" i="9" l="1"/>
  <c r="AI7" i="9" s="1"/>
  <c r="AC5" i="9"/>
  <c r="R5" i="9" l="1"/>
  <c r="AD5" i="9"/>
  <c r="R18" i="9"/>
  <c r="W5" i="9"/>
  <c r="W18" i="9" s="1"/>
  <c r="AI5" i="9" l="1"/>
  <c r="AI18" i="9" s="1"/>
  <c r="AD18" i="9"/>
  <c r="C1" i="7" l="1"/>
  <c r="I3" i="10"/>
  <c r="C128" i="10" l="1"/>
  <c r="C84" i="10"/>
  <c r="C113" i="10"/>
  <c r="C4" i="10"/>
  <c r="C121" i="10"/>
  <c r="C48" i="10"/>
  <c r="C11" i="10"/>
  <c r="C142" i="10"/>
  <c r="C26" i="10"/>
  <c r="C99" i="10"/>
  <c r="C62" i="10"/>
  <c r="C135" i="10"/>
  <c r="C40" i="10"/>
  <c r="C70" i="10"/>
  <c r="C33" i="10"/>
  <c r="C18" i="10"/>
  <c r="C77" i="10"/>
  <c r="C106" i="10"/>
  <c r="C149" i="10"/>
  <c r="C91" i="10"/>
  <c r="C55" i="10"/>
  <c r="I11" i="10" l="1"/>
  <c r="AE97" i="9"/>
  <c r="AI95" i="9"/>
  <c r="AI97" i="9"/>
  <c r="B170" i="10"/>
  <c r="C47" i="10"/>
  <c r="B4" i="6"/>
  <c r="B174" i="10"/>
  <c r="C69" i="10"/>
  <c r="B5" i="6"/>
  <c r="AI36" i="9"/>
  <c r="AD36" i="9"/>
  <c r="AE96" i="9"/>
  <c r="AD95" i="9"/>
  <c r="AD43" i="9"/>
  <c r="F36" i="9"/>
  <c r="K36" i="9"/>
  <c r="K95" i="9"/>
  <c r="K43" i="9"/>
  <c r="R95" i="9"/>
  <c r="R43" i="9"/>
  <c r="R22" i="9"/>
  <c r="C49" i="10"/>
  <c r="C54" i="10"/>
  <c r="B171" i="10"/>
  <c r="W23" i="9"/>
  <c r="K23" i="9"/>
  <c r="B177" i="10"/>
  <c r="C90" i="10"/>
  <c r="C85" i="10"/>
  <c r="B167" i="10"/>
  <c r="B166" i="10"/>
  <c r="C27" i="10"/>
  <c r="C32" i="10"/>
  <c r="C25" i="10"/>
  <c r="B3" i="6"/>
  <c r="R23" i="9"/>
  <c r="F23" i="9"/>
  <c r="AD23" i="9"/>
  <c r="AI23" i="9"/>
  <c r="AI31" i="9"/>
  <c r="AD31" i="9"/>
  <c r="AI32" i="9"/>
  <c r="AD32" i="9"/>
  <c r="AI25" i="9"/>
  <c r="AD25" i="9"/>
  <c r="B185" i="10"/>
  <c r="C134" i="10"/>
  <c r="C129" i="10"/>
  <c r="AI30" i="9"/>
  <c r="AD30" i="9"/>
  <c r="K40" i="9"/>
  <c r="F40" i="9"/>
  <c r="AD40" i="9"/>
  <c r="AI40" i="9"/>
  <c r="F31" i="9"/>
  <c r="K31" i="9"/>
  <c r="W28" i="9"/>
  <c r="K28" i="9"/>
  <c r="F32" i="9"/>
  <c r="K32" i="9"/>
  <c r="F30" i="9"/>
  <c r="K30" i="9"/>
  <c r="R25" i="9"/>
  <c r="F25" i="9"/>
  <c r="K25" i="9"/>
  <c r="W25" i="9"/>
  <c r="I12" i="10"/>
  <c r="AI39" i="9"/>
  <c r="AD39" i="9"/>
  <c r="C3" i="7"/>
  <c r="C7" i="7"/>
  <c r="K35" i="9"/>
  <c r="F35" i="9"/>
  <c r="AD35" i="9"/>
  <c r="AI35" i="9"/>
  <c r="B186" i="10"/>
  <c r="C141" i="10"/>
  <c r="C136" i="10"/>
  <c r="K41" i="9"/>
  <c r="F41" i="9"/>
  <c r="AD41" i="9"/>
  <c r="AI41" i="9"/>
  <c r="AI33" i="9"/>
  <c r="AD33" i="9"/>
  <c r="F33" i="9"/>
  <c r="K33" i="9"/>
  <c r="B168" i="10"/>
  <c r="C39" i="10"/>
  <c r="C34" i="10"/>
  <c r="F39" i="9"/>
  <c r="K39" i="9"/>
  <c r="R28" i="9"/>
  <c r="F28" i="9"/>
  <c r="AD28" i="9"/>
  <c r="AI28" i="9"/>
  <c r="AI29" i="9"/>
  <c r="AD29" i="9"/>
  <c r="I17" i="10"/>
  <c r="B163" i="10"/>
  <c r="B7" i="6"/>
  <c r="C120" i="10"/>
  <c r="B183" i="10"/>
  <c r="C41" i="10"/>
  <c r="C46" i="10"/>
  <c r="B169" i="10"/>
  <c r="F29" i="9"/>
  <c r="K29" i="9"/>
  <c r="B8" i="6"/>
  <c r="B2" i="6"/>
  <c r="C122" i="10"/>
  <c r="C127" i="10"/>
  <c r="B184" i="10"/>
  <c r="AI34" i="9"/>
  <c r="AD34" i="9"/>
  <c r="F26" i="9"/>
  <c r="B164" i="10"/>
  <c r="C17" i="10"/>
  <c r="C12" i="10"/>
  <c r="B180" i="10"/>
  <c r="B6" i="6"/>
  <c r="C100" i="10"/>
  <c r="C105" i="10"/>
  <c r="C98" i="10"/>
  <c r="B179" i="10"/>
  <c r="F34" i="9"/>
  <c r="K34" i="9"/>
  <c r="B162" i="10"/>
  <c r="C5" i="10"/>
  <c r="C10" i="10"/>
  <c r="C3" i="10"/>
  <c r="C156" i="10"/>
  <c r="B189" i="10"/>
  <c r="F27" i="9"/>
  <c r="B165" i="10"/>
  <c r="C24" i="10"/>
  <c r="C19" i="10"/>
  <c r="K37" i="9"/>
  <c r="F37" i="9"/>
  <c r="AD37" i="9"/>
  <c r="AI37" i="9"/>
  <c r="C78" i="10"/>
  <c r="C83" i="10"/>
  <c r="B176" i="10"/>
  <c r="B172" i="10"/>
  <c r="C61" i="10"/>
  <c r="C56" i="10"/>
  <c r="AI24" i="9"/>
  <c r="AD24" i="9"/>
  <c r="C114" i="10"/>
  <c r="C119" i="10"/>
  <c r="B182" i="10"/>
  <c r="C71" i="10"/>
  <c r="C76" i="10"/>
  <c r="B175" i="10"/>
  <c r="B181" i="10"/>
  <c r="C112" i="10"/>
  <c r="C107" i="10"/>
  <c r="W95" i="9"/>
  <c r="W43" i="9"/>
  <c r="K22" i="9"/>
  <c r="W22" i="9"/>
  <c r="B173" i="10"/>
  <c r="C68" i="10"/>
  <c r="C63" i="10"/>
  <c r="C143" i="10"/>
  <c r="C148" i="10"/>
  <c r="B187" i="10"/>
  <c r="F42" i="9"/>
  <c r="R24" i="9"/>
  <c r="F24" i="9"/>
  <c r="K24" i="9"/>
  <c r="W24" i="9"/>
  <c r="C150" i="10"/>
  <c r="C155" i="10"/>
  <c r="B188" i="10"/>
  <c r="I9" i="10"/>
  <c r="F22" i="9"/>
  <c r="AD22" i="9"/>
  <c r="AI22" i="9"/>
  <c r="AI43" i="9"/>
  <c r="I4" i="10"/>
  <c r="C92" i="10"/>
  <c r="C97" i="10"/>
  <c r="B178" i="10"/>
  <c r="K38" i="9"/>
  <c r="F38" i="9"/>
  <c r="AD38" i="9"/>
  <c r="AI38" i="9"/>
  <c r="F43" i="9"/>
  <c r="F95" i="9"/>
  <c r="AD96" i="9"/>
  <c r="AD98" i="9"/>
  <c r="AD99" i="9"/>
</calcChain>
</file>

<file path=xl/sharedStrings.xml><?xml version="1.0" encoding="utf-8"?>
<sst xmlns="http://schemas.openxmlformats.org/spreadsheetml/2006/main" count="332" uniqueCount="157">
  <si>
    <t>Objetivos</t>
  </si>
  <si>
    <t>Indicadores</t>
  </si>
  <si>
    <t>Medios de verificación</t>
  </si>
  <si>
    <t>Supuestos</t>
  </si>
  <si>
    <r>
      <t>1.</t>
    </r>
    <r>
      <rPr>
        <b/>
        <sz val="12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 xml:space="preserve">Fin. </t>
    </r>
  </si>
  <si>
    <r>
      <t>2.</t>
    </r>
    <r>
      <rPr>
        <b/>
        <sz val="12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>Propósito (resultado)</t>
    </r>
  </si>
  <si>
    <t xml:space="preserve">Resultados Esperados </t>
  </si>
  <si>
    <t xml:space="preserve">Indicadores </t>
  </si>
  <si>
    <t xml:space="preserve">Medios de Verificación </t>
  </si>
  <si>
    <t xml:space="preserve">Supuestos </t>
  </si>
  <si>
    <t xml:space="preserve">Componente N°1: </t>
  </si>
  <si>
    <t xml:space="preserve"> Componente N°2: </t>
  </si>
  <si>
    <t xml:space="preserve"> Componente N°3: </t>
  </si>
  <si>
    <t>Componente Nº4 :</t>
  </si>
  <si>
    <t>Componente Nº5 :</t>
  </si>
  <si>
    <t xml:space="preserve">Componente Nº6 </t>
  </si>
  <si>
    <t>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</si>
  <si>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</si>
  <si>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</si>
  <si>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</si>
  <si>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</si>
  <si>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</si>
  <si>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</si>
  <si>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</si>
  <si>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</si>
  <si>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</si>
  <si>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</si>
  <si>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</si>
  <si>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</si>
  <si>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</si>
  <si>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</si>
  <si>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</si>
  <si>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</si>
  <si>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</si>
  <si>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</si>
  <si>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</si>
  <si>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</si>
  <si>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</si>
  <si>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</si>
  <si>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</si>
  <si>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</si>
  <si>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 xml:space="preserve">Componente 1: </t>
  </si>
  <si>
    <t xml:space="preserve">Actividad 1.1   </t>
  </si>
  <si>
    <t xml:space="preserve">Actividad 1.2  </t>
  </si>
  <si>
    <t xml:space="preserve">Actividad 1.3  </t>
  </si>
  <si>
    <t xml:space="preserve"> Componente 2: </t>
  </si>
  <si>
    <t xml:space="preserve">Actividad 2.1 </t>
  </si>
  <si>
    <t xml:space="preserve">Actividad 2.2 </t>
  </si>
  <si>
    <t xml:space="preserve">Actividad 2.3 </t>
  </si>
  <si>
    <t xml:space="preserve"> Componente 3:  </t>
  </si>
  <si>
    <t xml:space="preserve">Actividad 3.1 </t>
  </si>
  <si>
    <t xml:space="preserve">Actividad 3.2  </t>
  </si>
  <si>
    <t xml:space="preserve">Actividad 3.3 </t>
  </si>
  <si>
    <t>Componente Nº4</t>
  </si>
  <si>
    <t xml:space="preserve">  Actividad 4.1 </t>
  </si>
  <si>
    <t xml:space="preserve">Actividad 4.2  </t>
  </si>
  <si>
    <t xml:space="preserve">Actividad 4.3 </t>
  </si>
  <si>
    <t xml:space="preserve">Actividad 4.4 </t>
  </si>
  <si>
    <t xml:space="preserve">Componente Nº5 </t>
  </si>
  <si>
    <t>Actividad 5.1 .</t>
  </si>
  <si>
    <t xml:space="preserve">Actividad 5.2 </t>
  </si>
  <si>
    <t xml:space="preserve">Actividad 5.3 </t>
  </si>
  <si>
    <t xml:space="preserve">Actividad 6.1 </t>
  </si>
  <si>
    <t>Actividad 6.2</t>
  </si>
  <si>
    <t xml:space="preserve">Actividad 6.3 </t>
  </si>
  <si>
    <t xml:space="preserve"> Actividad 6.4 </t>
  </si>
  <si>
    <t xml:space="preserve">Actividad 6.4 </t>
  </si>
  <si>
    <t>ITEM</t>
  </si>
  <si>
    <t>AÑO 1</t>
  </si>
  <si>
    <t>AÑO 2</t>
  </si>
  <si>
    <t>TOTAL</t>
  </si>
  <si>
    <t xml:space="preserve">Unidad de Medida </t>
  </si>
  <si>
    <t>Cantidad</t>
  </si>
  <si>
    <t>Meses</t>
  </si>
  <si>
    <t>Precio Unitario (M$)</t>
  </si>
  <si>
    <t>Aporte FNDR Pecuniario (M$)</t>
  </si>
  <si>
    <t>Aporte INIA (M$) No pecuniario</t>
  </si>
  <si>
    <t>Aporte 2 (M$) No pecuniario</t>
  </si>
  <si>
    <t>Aporte Otro 1</t>
  </si>
  <si>
    <t>Aporte Otro 2</t>
  </si>
  <si>
    <t>Costo Total (M$)</t>
  </si>
  <si>
    <t>Unidad de Medida</t>
  </si>
  <si>
    <t>RECURSOS HUMANOS</t>
  </si>
  <si>
    <t xml:space="preserve">  - Profesionales</t>
  </si>
  <si>
    <t>Hrs/mes</t>
  </si>
  <si>
    <t>TOTAL RECURSOS HUMANOS</t>
  </si>
  <si>
    <t>GASTOS OPERACIÓN</t>
  </si>
  <si>
    <t>Arriendo Vehículo</t>
  </si>
  <si>
    <t>Unidad</t>
  </si>
  <si>
    <t>Combustible</t>
  </si>
  <si>
    <t>Viáticos</t>
  </si>
  <si>
    <t>N° Viaticos</t>
  </si>
  <si>
    <t>Pasajes aéreos</t>
  </si>
  <si>
    <t>Pasajes</t>
  </si>
  <si>
    <t>Unidades</t>
  </si>
  <si>
    <t>mes</t>
  </si>
  <si>
    <t>TOTAL GASTOS OPERACIÓN</t>
  </si>
  <si>
    <t>INVERSION</t>
  </si>
  <si>
    <t>TOTAL INVERSION</t>
  </si>
  <si>
    <t>DIFUSIÓN</t>
  </si>
  <si>
    <t>Arriendo salones</t>
  </si>
  <si>
    <t>Varios</t>
  </si>
  <si>
    <t>Lts</t>
  </si>
  <si>
    <t>Coffe</t>
  </si>
  <si>
    <t>Ltrs</t>
  </si>
  <si>
    <t>TOTAL DIFUSION</t>
  </si>
  <si>
    <t>SUBCONTRATO</t>
  </si>
  <si>
    <t>Asesoría</t>
  </si>
  <si>
    <t>Gira</t>
  </si>
  <si>
    <t xml:space="preserve">Plan </t>
  </si>
  <si>
    <t>TOTAL SUBCONTRATO</t>
  </si>
  <si>
    <t>GASTOS ADMINISTRATIVOS</t>
  </si>
  <si>
    <t>Insumos oficina</t>
  </si>
  <si>
    <t>Telefonía e internet</t>
  </si>
  <si>
    <t>Servicios básicos</t>
  </si>
  <si>
    <t xml:space="preserve"> </t>
  </si>
  <si>
    <t>TOTAL GASTOS ADMINISTRATIVOS ()</t>
  </si>
  <si>
    <t xml:space="preserve">TOTAL GASTOS ADMINISTRATIVOS </t>
  </si>
  <si>
    <t>Total General</t>
  </si>
  <si>
    <t>Componente/Actividad</t>
  </si>
  <si>
    <t>Costo (M$)</t>
  </si>
  <si>
    <t>Tiempo (Meses)</t>
  </si>
  <si>
    <t>% Tiempo actividad</t>
  </si>
  <si>
    <t>Item</t>
  </si>
  <si>
    <t>Estimado</t>
  </si>
  <si>
    <t>Efectivo</t>
  </si>
  <si>
    <t xml:space="preserve">Componente 1 </t>
  </si>
  <si>
    <t xml:space="preserve">Actividad 1.1 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</si>
  <si>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1.2  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</si>
  <si>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1.3  .- </t>
    </r>
  </si>
  <si>
    <t xml:space="preserve">Componente 2 </t>
  </si>
  <si>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Actividad 2.1 </t>
    </r>
  </si>
  <si>
    <t>Componente 3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</si>
  <si>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3.1 </t>
    </r>
  </si>
  <si>
    <t xml:space="preserve">Actividad 3.2 </t>
  </si>
  <si>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Actividad 3.3 </t>
    </r>
  </si>
  <si>
    <t>Componente 4</t>
  </si>
  <si>
    <t xml:space="preserve">Actividad 4.1 </t>
  </si>
  <si>
    <t>Componente 5</t>
  </si>
  <si>
    <t xml:space="preserve">Actividad 5.1 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</si>
  <si>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5.3 </t>
    </r>
  </si>
  <si>
    <t>Componente 6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</si>
  <si>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6.2 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</si>
  <si>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Actividad 6.4 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</si>
  <si>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 xml:space="preserve">Actividad 6.5 </t>
    </r>
  </si>
  <si>
    <t>Componente</t>
  </si>
  <si>
    <t>Presupuesto Miles $</t>
  </si>
  <si>
    <t>Componente 1</t>
  </si>
  <si>
    <t>Componente 2</t>
  </si>
  <si>
    <t>Total</t>
  </si>
  <si>
    <t>Contratacion de programa</t>
  </si>
  <si>
    <t>Profesionales</t>
  </si>
  <si>
    <t>Subcontratos</t>
  </si>
  <si>
    <t>Gastos de operación</t>
  </si>
  <si>
    <t>Inversión</t>
  </si>
  <si>
    <t>Difusión</t>
  </si>
  <si>
    <t xml:space="preserve">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</si>
</sst>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_ ;_ * \-#,##0.0_ ;_ * &quot;-&quot;?_ ;_ @_ "/>
    <numFmt numFmtId="167" formatCode="0.0"/>
    <numFmt numFmtId="168" formatCode="_ * #,##0.0_ ;_ * \-#,##0.0_ ;_ * &quot;-&quot;_ ;_ @_ "/>
    <numFmt numFmtId="169" formatCode="0.000%"/>
    <numFmt numFmtId="170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rgb="FF000000"/>
      <name val="Nunito"/>
    </font>
    <font>
      <sz val="10"/>
      <color theme="1"/>
      <name val="Nunito"/>
    </font>
    <font>
      <sz val="10"/>
      <color theme="1"/>
      <name val="Calibri"/>
    </font>
    <font>
      <b/>
      <sz val="10"/>
      <color theme="0"/>
      <name val="Calibri"/>
    </font>
    <font>
      <sz val="11"/>
      <color theme="0"/>
      <name val="Calibri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rgb="FF000000"/>
      <name val="Nunito"/>
    </font>
    <font>
      <sz val="12"/>
      <color theme="1"/>
      <name val="Calibri"/>
      <family val="2"/>
    </font>
    <font>
      <sz val="12"/>
      <color theme="1"/>
      <name val="Nunito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2060"/>
        <bgColor rgb="FFAEAAAA"/>
      </patternFill>
    </fill>
    <fill>
      <patternFill patternType="solid">
        <fgColor theme="0"/>
        <bgColor rgb="FFAEAAAA"/>
      </patternFill>
    </fill>
    <fill>
      <patternFill patternType="solid">
        <fgColor theme="8" tint="0.59999389629810485"/>
        <bgColor rgb="FF009999"/>
      </patternFill>
    </fill>
    <fill>
      <patternFill patternType="solid">
        <fgColor theme="4" tint="-0.499984740745262"/>
        <bgColor rgb="FF0099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</cellStyleXfs>
  <cellXfs count="4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16" fillId="0" borderId="22" xfId="2" applyFont="1" applyBorder="1"/>
    <xf numFmtId="0" fontId="16" fillId="0" borderId="0" xfId="0" applyFont="1" applyAlignment="1">
      <alignment wrapText="1"/>
    </xf>
    <xf numFmtId="165" fontId="16" fillId="0" borderId="0" xfId="2" applyFont="1"/>
    <xf numFmtId="165" fontId="16" fillId="0" borderId="0" xfId="2" applyFont="1" applyAlignment="1">
      <alignment wrapText="1"/>
    </xf>
    <xf numFmtId="0" fontId="10" fillId="0" borderId="0" xfId="0" applyFont="1"/>
    <xf numFmtId="165" fontId="10" fillId="0" borderId="0" xfId="0" applyNumberFormat="1" applyFont="1"/>
    <xf numFmtId="170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justify" vertical="center"/>
    </xf>
    <xf numFmtId="165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70" fontId="14" fillId="0" borderId="0" xfId="0" applyNumberFormat="1" applyFont="1"/>
    <xf numFmtId="0" fontId="13" fillId="0" borderId="0" xfId="0" applyFont="1"/>
    <xf numFmtId="166" fontId="10" fillId="0" borderId="0" xfId="0" applyNumberFormat="1" applyFont="1"/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170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0" fillId="5" borderId="1" xfId="5" applyBorder="1" applyAlignment="1">
      <alignment horizontal="center"/>
    </xf>
    <xf numFmtId="0" fontId="0" fillId="5" borderId="1" xfId="5" applyFont="1" applyBorder="1" applyAlignment="1">
      <alignment horizontal="center"/>
    </xf>
    <xf numFmtId="0" fontId="10" fillId="5" borderId="1" xfId="5" applyBorder="1"/>
    <xf numFmtId="0" fontId="19" fillId="0" borderId="1" xfId="0" applyFont="1" applyBorder="1" applyAlignment="1">
      <alignment horizontal="justify" wrapText="1"/>
    </xf>
    <xf numFmtId="0" fontId="19" fillId="0" borderId="1" xfId="0" applyFont="1" applyBorder="1"/>
    <xf numFmtId="165" fontId="18" fillId="0" borderId="1" xfId="0" applyNumberFormat="1" applyFont="1" applyBorder="1"/>
    <xf numFmtId="0" fontId="13" fillId="0" borderId="1" xfId="0" applyFont="1" applyBorder="1" applyAlignment="1">
      <alignment horizontal="justify" vertical="center"/>
    </xf>
    <xf numFmtId="165" fontId="13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165" fontId="0" fillId="0" borderId="1" xfId="0" applyNumberFormat="1" applyBorder="1"/>
    <xf numFmtId="165" fontId="13" fillId="0" borderId="0" xfId="0" applyNumberFormat="1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9" fillId="0" borderId="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34" fillId="0" borderId="0" xfId="0" applyFont="1"/>
    <xf numFmtId="0" fontId="34" fillId="0" borderId="7" xfId="0" applyFont="1" applyBorder="1"/>
    <xf numFmtId="0" fontId="34" fillId="0" borderId="1" xfId="0" applyFont="1" applyBorder="1"/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top" wrapText="1"/>
    </xf>
    <xf numFmtId="0" fontId="34" fillId="0" borderId="0" xfId="0" applyFont="1" applyAlignment="1">
      <alignment wrapText="1"/>
    </xf>
    <xf numFmtId="0" fontId="29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left" vertical="center" wrapText="1"/>
    </xf>
    <xf numFmtId="0" fontId="38" fillId="0" borderId="0" xfId="0" applyFont="1"/>
    <xf numFmtId="0" fontId="38" fillId="0" borderId="21" xfId="0" applyFont="1" applyBorder="1"/>
    <xf numFmtId="165" fontId="38" fillId="0" borderId="19" xfId="2" applyFont="1" applyBorder="1"/>
    <xf numFmtId="0" fontId="38" fillId="0" borderId="23" xfId="0" applyFont="1" applyBorder="1"/>
    <xf numFmtId="165" fontId="38" fillId="0" borderId="23" xfId="2" applyFont="1" applyBorder="1"/>
    <xf numFmtId="0" fontId="38" fillId="0" borderId="1" xfId="0" applyFont="1" applyBorder="1"/>
    <xf numFmtId="165" fontId="38" fillId="0" borderId="1" xfId="2" applyFont="1" applyBorder="1"/>
    <xf numFmtId="0" fontId="17" fillId="0" borderId="14" xfId="0" applyFont="1" applyBorder="1" applyAlignment="1">
      <alignment wrapText="1"/>
    </xf>
    <xf numFmtId="0" fontId="38" fillId="0" borderId="7" xfId="0" applyFont="1" applyBorder="1"/>
    <xf numFmtId="165" fontId="38" fillId="0" borderId="15" xfId="2" applyFont="1" applyBorder="1"/>
    <xf numFmtId="0" fontId="38" fillId="0" borderId="15" xfId="0" applyFont="1" applyBorder="1"/>
    <xf numFmtId="0" fontId="39" fillId="0" borderId="15" xfId="0" applyFont="1" applyBorder="1"/>
    <xf numFmtId="0" fontId="17" fillId="0" borderId="0" xfId="0" applyFont="1"/>
    <xf numFmtId="0" fontId="38" fillId="0" borderId="14" xfId="0" applyFont="1" applyBorder="1" applyAlignment="1">
      <alignment wrapText="1"/>
    </xf>
    <xf numFmtId="165" fontId="34" fillId="0" borderId="15" xfId="0" applyNumberFormat="1" applyFont="1" applyBorder="1"/>
    <xf numFmtId="167" fontId="38" fillId="0" borderId="1" xfId="0" applyNumberFormat="1" applyFont="1" applyBorder="1"/>
    <xf numFmtId="165" fontId="38" fillId="0" borderId="15" xfId="0" applyNumberFormat="1" applyFont="1" applyBorder="1"/>
    <xf numFmtId="165" fontId="34" fillId="0" borderId="1" xfId="2" applyFont="1" applyBorder="1"/>
    <xf numFmtId="165" fontId="38" fillId="0" borderId="0" xfId="0" applyNumberFormat="1" applyFont="1"/>
    <xf numFmtId="0" fontId="34" fillId="0" borderId="14" xfId="0" applyFont="1" applyBorder="1" applyAlignment="1">
      <alignment wrapText="1"/>
    </xf>
    <xf numFmtId="167" fontId="34" fillId="0" borderId="1" xfId="0" applyNumberFormat="1" applyFont="1" applyBorder="1"/>
    <xf numFmtId="165" fontId="34" fillId="0" borderId="0" xfId="0" applyNumberFormat="1" applyFont="1"/>
    <xf numFmtId="0" fontId="34" fillId="0" borderId="15" xfId="0" applyFont="1" applyBorder="1"/>
    <xf numFmtId="0" fontId="34" fillId="0" borderId="18" xfId="0" applyFont="1" applyBorder="1"/>
    <xf numFmtId="165" fontId="34" fillId="0" borderId="20" xfId="2" applyFont="1" applyBorder="1"/>
    <xf numFmtId="165" fontId="34" fillId="0" borderId="24" xfId="2" applyFont="1" applyBorder="1"/>
    <xf numFmtId="0" fontId="34" fillId="0" borderId="24" xfId="0" applyFont="1" applyBorder="1"/>
    <xf numFmtId="165" fontId="17" fillId="0" borderId="13" xfId="0" applyNumberFormat="1" applyFont="1" applyBorder="1" applyAlignment="1">
      <alignment wrapText="1"/>
    </xf>
    <xf numFmtId="0" fontId="38" fillId="0" borderId="14" xfId="0" applyFont="1" applyBorder="1" applyAlignment="1" applyProtection="1">
      <alignment vertical="center" wrapText="1"/>
      <protection locked="0"/>
    </xf>
    <xf numFmtId="168" fontId="39" fillId="0" borderId="15" xfId="2" applyNumberFormat="1" applyFont="1" applyBorder="1"/>
    <xf numFmtId="165" fontId="38" fillId="0" borderId="1" xfId="0" applyNumberFormat="1" applyFont="1" applyBorder="1"/>
    <xf numFmtId="165" fontId="38" fillId="0" borderId="13" xfId="0" applyNumberFormat="1" applyFont="1" applyBorder="1" applyAlignment="1">
      <alignment wrapText="1"/>
    </xf>
    <xf numFmtId="167" fontId="38" fillId="0" borderId="20" xfId="0" applyNumberFormat="1" applyFont="1" applyBorder="1"/>
    <xf numFmtId="165" fontId="38" fillId="0" borderId="16" xfId="2" applyFont="1" applyBorder="1" applyAlignment="1">
      <alignment wrapText="1"/>
    </xf>
    <xf numFmtId="168" fontId="38" fillId="0" borderId="1" xfId="2" applyNumberFormat="1" applyFont="1" applyBorder="1"/>
    <xf numFmtId="0" fontId="38" fillId="0" borderId="17" xfId="0" applyFont="1" applyBorder="1" applyAlignment="1" applyProtection="1">
      <alignment vertical="center" wrapText="1"/>
      <protection locked="0"/>
    </xf>
    <xf numFmtId="0" fontId="38" fillId="0" borderId="18" xfId="0" applyFont="1" applyBorder="1"/>
    <xf numFmtId="165" fontId="38" fillId="0" borderId="20" xfId="2" applyFont="1" applyBorder="1"/>
    <xf numFmtId="0" fontId="38" fillId="0" borderId="20" xfId="0" applyFont="1" applyBorder="1"/>
    <xf numFmtId="0" fontId="38" fillId="0" borderId="9" xfId="0" applyFont="1" applyBorder="1" applyAlignment="1" applyProtection="1">
      <alignment vertical="center" wrapText="1"/>
      <protection locked="0"/>
    </xf>
    <xf numFmtId="165" fontId="38" fillId="0" borderId="22" xfId="2" applyFont="1" applyBorder="1"/>
    <xf numFmtId="165" fontId="38" fillId="0" borderId="26" xfId="2" applyFont="1" applyBorder="1"/>
    <xf numFmtId="0" fontId="38" fillId="0" borderId="22" xfId="0" applyFont="1" applyBorder="1"/>
    <xf numFmtId="165" fontId="17" fillId="0" borderId="0" xfId="0" applyNumberFormat="1" applyFont="1"/>
    <xf numFmtId="0" fontId="17" fillId="0" borderId="19" xfId="0" applyFont="1" applyBorder="1"/>
    <xf numFmtId="165" fontId="17" fillId="0" borderId="15" xfId="2" applyFont="1" applyBorder="1"/>
    <xf numFmtId="165" fontId="34" fillId="0" borderId="15" xfId="2" applyFont="1" applyBorder="1"/>
    <xf numFmtId="0" fontId="39" fillId="0" borderId="24" xfId="0" applyFont="1" applyBorder="1"/>
    <xf numFmtId="165" fontId="38" fillId="0" borderId="24" xfId="2" applyFont="1" applyBorder="1"/>
    <xf numFmtId="0" fontId="38" fillId="0" borderId="13" xfId="0" applyFont="1" applyBorder="1" applyAlignment="1" applyProtection="1">
      <alignment vertical="center" wrapText="1"/>
      <protection locked="0"/>
    </xf>
    <xf numFmtId="168" fontId="38" fillId="0" borderId="1" xfId="0" applyNumberFormat="1" applyFont="1" applyBorder="1"/>
    <xf numFmtId="168" fontId="38" fillId="0" borderId="15" xfId="0" applyNumberFormat="1" applyFont="1" applyBorder="1"/>
    <xf numFmtId="168" fontId="38" fillId="0" borderId="20" xfId="0" applyNumberFormat="1" applyFont="1" applyBorder="1"/>
    <xf numFmtId="168" fontId="39" fillId="0" borderId="1" xfId="2" applyNumberFormat="1" applyFont="1" applyBorder="1"/>
    <xf numFmtId="165" fontId="38" fillId="0" borderId="20" xfId="0" applyNumberFormat="1" applyFont="1" applyBorder="1"/>
    <xf numFmtId="165" fontId="17" fillId="5" borderId="2" xfId="2" applyFont="1" applyFill="1" applyBorder="1"/>
    <xf numFmtId="0" fontId="17" fillId="5" borderId="2" xfId="5" applyFont="1" applyBorder="1"/>
    <xf numFmtId="165" fontId="17" fillId="5" borderId="11" xfId="2" applyFont="1" applyFill="1" applyBorder="1"/>
    <xf numFmtId="165" fontId="19" fillId="5" borderId="11" xfId="2" applyFont="1" applyFill="1" applyBorder="1"/>
    <xf numFmtId="165" fontId="19" fillId="5" borderId="2" xfId="2" applyFont="1" applyFill="1" applyBorder="1"/>
    <xf numFmtId="165" fontId="17" fillId="5" borderId="3" xfId="2" applyFont="1" applyFill="1" applyBorder="1"/>
    <xf numFmtId="0" fontId="38" fillId="0" borderId="0" xfId="0" applyFont="1" applyAlignment="1">
      <alignment wrapText="1"/>
    </xf>
    <xf numFmtId="165" fontId="38" fillId="0" borderId="0" xfId="2" applyFont="1"/>
    <xf numFmtId="165" fontId="38" fillId="0" borderId="0" xfId="2" applyFont="1" applyAlignment="1">
      <alignment wrapText="1"/>
    </xf>
    <xf numFmtId="169" fontId="38" fillId="0" borderId="0" xfId="3" applyNumberFormat="1" applyFont="1"/>
    <xf numFmtId="170" fontId="38" fillId="0" borderId="0" xfId="3" applyNumberFormat="1" applyFont="1"/>
    <xf numFmtId="165" fontId="38" fillId="0" borderId="0" xfId="2" applyFont="1" applyBorder="1"/>
    <xf numFmtId="165" fontId="17" fillId="5" borderId="0" xfId="2" applyFont="1" applyFill="1" applyBorder="1"/>
    <xf numFmtId="165" fontId="38" fillId="3" borderId="0" xfId="2" applyFont="1" applyFill="1" applyBorder="1"/>
    <xf numFmtId="165" fontId="17" fillId="3" borderId="0" xfId="2" applyFont="1" applyFill="1" applyBorder="1"/>
    <xf numFmtId="0" fontId="38" fillId="3" borderId="22" xfId="0" applyFont="1" applyFill="1" applyBorder="1"/>
    <xf numFmtId="165" fontId="38" fillId="3" borderId="0" xfId="0" applyNumberFormat="1" applyFont="1" applyFill="1"/>
    <xf numFmtId="0" fontId="38" fillId="3" borderId="0" xfId="0" applyFont="1" applyFill="1"/>
    <xf numFmtId="165" fontId="17" fillId="3" borderId="0" xfId="0" applyNumberFormat="1" applyFont="1" applyFill="1"/>
    <xf numFmtId="0" fontId="29" fillId="3" borderId="20" xfId="4" applyFont="1" applyFill="1" applyBorder="1" applyAlignment="1">
      <alignment horizontal="center" wrapText="1"/>
    </xf>
    <xf numFmtId="165" fontId="38" fillId="3" borderId="19" xfId="0" applyNumberFormat="1" applyFont="1" applyFill="1" applyBorder="1"/>
    <xf numFmtId="165" fontId="38" fillId="0" borderId="25" xfId="2" applyFont="1" applyBorder="1"/>
    <xf numFmtId="165" fontId="38" fillId="0" borderId="36" xfId="2" applyFont="1" applyBorder="1"/>
    <xf numFmtId="165" fontId="38" fillId="0" borderId="35" xfId="2" applyFont="1" applyBorder="1"/>
    <xf numFmtId="165" fontId="38" fillId="0" borderId="38" xfId="2" applyFont="1" applyBorder="1"/>
    <xf numFmtId="0" fontId="17" fillId="11" borderId="6" xfId="0" applyFont="1" applyFill="1" applyBorder="1" applyAlignment="1">
      <alignment wrapText="1"/>
    </xf>
    <xf numFmtId="0" fontId="17" fillId="11" borderId="12" xfId="0" applyFont="1" applyFill="1" applyBorder="1"/>
    <xf numFmtId="165" fontId="17" fillId="11" borderId="2" xfId="2" applyFont="1" applyFill="1" applyBorder="1"/>
    <xf numFmtId="0" fontId="17" fillId="11" borderId="2" xfId="0" applyFont="1" applyFill="1" applyBorder="1"/>
    <xf numFmtId="165" fontId="17" fillId="11" borderId="11" xfId="2" applyFont="1" applyFill="1" applyBorder="1"/>
    <xf numFmtId="165" fontId="38" fillId="11" borderId="6" xfId="2" applyFont="1" applyFill="1" applyBorder="1"/>
    <xf numFmtId="165" fontId="19" fillId="11" borderId="31" xfId="0" applyNumberFormat="1" applyFont="1" applyFill="1" applyBorder="1"/>
    <xf numFmtId="165" fontId="19" fillId="11" borderId="11" xfId="0" applyNumberFormat="1" applyFont="1" applyFill="1" applyBorder="1"/>
    <xf numFmtId="165" fontId="17" fillId="11" borderId="3" xfId="2" applyFont="1" applyFill="1" applyBorder="1"/>
    <xf numFmtId="165" fontId="17" fillId="11" borderId="11" xfId="0" applyNumberFormat="1" applyFont="1" applyFill="1" applyBorder="1"/>
    <xf numFmtId="165" fontId="38" fillId="11" borderId="0" xfId="0" applyNumberFormat="1" applyFont="1" applyFill="1"/>
    <xf numFmtId="0" fontId="38" fillId="11" borderId="0" xfId="0" applyFont="1" applyFill="1"/>
    <xf numFmtId="0" fontId="16" fillId="11" borderId="0" xfId="0" applyFont="1" applyFill="1"/>
    <xf numFmtId="165" fontId="17" fillId="3" borderId="25" xfId="2" applyFont="1" applyFill="1" applyBorder="1"/>
    <xf numFmtId="0" fontId="17" fillId="0" borderId="39" xfId="0" applyFont="1" applyBorder="1" applyAlignment="1">
      <alignment wrapText="1"/>
    </xf>
    <xf numFmtId="165" fontId="38" fillId="0" borderId="40" xfId="2" applyFont="1" applyBorder="1"/>
    <xf numFmtId="0" fontId="38" fillId="0" borderId="40" xfId="0" applyFont="1" applyBorder="1"/>
    <xf numFmtId="165" fontId="38" fillId="0" borderId="41" xfId="2" applyFont="1" applyBorder="1"/>
    <xf numFmtId="165" fontId="38" fillId="0" borderId="42" xfId="2" applyFont="1" applyBorder="1"/>
    <xf numFmtId="0" fontId="38" fillId="3" borderId="19" xfId="0" applyFont="1" applyFill="1" applyBorder="1"/>
    <xf numFmtId="0" fontId="38" fillId="3" borderId="1" xfId="0" applyFont="1" applyFill="1" applyBorder="1"/>
    <xf numFmtId="0" fontId="34" fillId="3" borderId="1" xfId="0" applyFont="1" applyFill="1" applyBorder="1"/>
    <xf numFmtId="0" fontId="34" fillId="3" borderId="20" xfId="0" applyFont="1" applyFill="1" applyBorder="1"/>
    <xf numFmtId="0" fontId="38" fillId="3" borderId="40" xfId="0" applyFont="1" applyFill="1" applyBorder="1"/>
    <xf numFmtId="0" fontId="38" fillId="3" borderId="20" xfId="0" applyFont="1" applyFill="1" applyBorder="1"/>
    <xf numFmtId="0" fontId="17" fillId="3" borderId="19" xfId="0" applyFont="1" applyFill="1" applyBorder="1"/>
    <xf numFmtId="0" fontId="16" fillId="3" borderId="0" xfId="0" applyFont="1" applyFill="1"/>
    <xf numFmtId="165" fontId="38" fillId="0" borderId="45" xfId="2" applyFont="1" applyBorder="1"/>
    <xf numFmtId="165" fontId="38" fillId="0" borderId="37" xfId="2" applyFont="1" applyBorder="1"/>
    <xf numFmtId="165" fontId="38" fillId="0" borderId="48" xfId="2" applyFont="1" applyBorder="1"/>
    <xf numFmtId="168" fontId="39" fillId="0" borderId="48" xfId="2" applyNumberFormat="1" applyFont="1" applyBorder="1"/>
    <xf numFmtId="165" fontId="38" fillId="0" borderId="49" xfId="2" applyFont="1" applyBorder="1"/>
    <xf numFmtId="0" fontId="34" fillId="0" borderId="50" xfId="0" applyFont="1" applyBorder="1" applyAlignment="1">
      <alignment wrapText="1"/>
    </xf>
    <xf numFmtId="0" fontId="29" fillId="10" borderId="39" xfId="0" applyFont="1" applyFill="1" applyBorder="1" applyAlignment="1">
      <alignment wrapText="1"/>
    </xf>
    <xf numFmtId="0" fontId="38" fillId="11" borderId="2" xfId="0" applyFont="1" applyFill="1" applyBorder="1"/>
    <xf numFmtId="165" fontId="17" fillId="11" borderId="0" xfId="0" applyNumberFormat="1" applyFont="1" applyFill="1"/>
    <xf numFmtId="0" fontId="17" fillId="11" borderId="0" xfId="0" applyFont="1" applyFill="1"/>
    <xf numFmtId="0" fontId="18" fillId="11" borderId="0" xfId="0" applyFont="1" applyFill="1"/>
    <xf numFmtId="165" fontId="17" fillId="11" borderId="27" xfId="2" applyFont="1" applyFill="1" applyBorder="1"/>
    <xf numFmtId="0" fontId="17" fillId="11" borderId="27" xfId="0" applyFont="1" applyFill="1" applyBorder="1"/>
    <xf numFmtId="165" fontId="17" fillId="11" borderId="28" xfId="0" applyNumberFormat="1" applyFont="1" applyFill="1" applyBorder="1"/>
    <xf numFmtId="0" fontId="17" fillId="3" borderId="0" xfId="0" applyFont="1" applyFill="1"/>
    <xf numFmtId="0" fontId="17" fillId="3" borderId="0" xfId="0" applyFont="1" applyFill="1" applyAlignment="1">
      <alignment wrapText="1"/>
    </xf>
    <xf numFmtId="165" fontId="19" fillId="3" borderId="0" xfId="0" applyNumberFormat="1" applyFont="1" applyFill="1"/>
    <xf numFmtId="165" fontId="17" fillId="3" borderId="0" xfId="2" applyFont="1" applyFill="1" applyBorder="1" applyAlignment="1">
      <alignment wrapText="1"/>
    </xf>
    <xf numFmtId="165" fontId="17" fillId="11" borderId="43" xfId="0" applyNumberFormat="1" applyFont="1" applyFill="1" applyBorder="1"/>
    <xf numFmtId="168" fontId="39" fillId="0" borderId="20" xfId="2" applyNumberFormat="1" applyFont="1" applyBorder="1"/>
    <xf numFmtId="165" fontId="38" fillId="0" borderId="52" xfId="2" applyFont="1" applyBorder="1"/>
    <xf numFmtId="165" fontId="17" fillId="11" borderId="3" xfId="0" applyNumberFormat="1" applyFont="1" applyFill="1" applyBorder="1"/>
    <xf numFmtId="0" fontId="40" fillId="0" borderId="41" xfId="0" applyFont="1" applyBorder="1"/>
    <xf numFmtId="0" fontId="29" fillId="10" borderId="8" xfId="0" applyFont="1" applyFill="1" applyBorder="1" applyAlignment="1">
      <alignment wrapText="1"/>
    </xf>
    <xf numFmtId="0" fontId="38" fillId="0" borderId="39" xfId="0" applyFont="1" applyBorder="1" applyAlignment="1" applyProtection="1">
      <alignment vertical="center" wrapText="1"/>
      <protection locked="0"/>
    </xf>
    <xf numFmtId="0" fontId="38" fillId="0" borderId="50" xfId="0" applyFont="1" applyBorder="1" applyAlignment="1" applyProtection="1">
      <alignment vertical="center" wrapText="1"/>
      <protection locked="0"/>
    </xf>
    <xf numFmtId="0" fontId="38" fillId="11" borderId="53" xfId="4" applyFont="1" applyFill="1" applyBorder="1" applyAlignment="1">
      <alignment horizontal="center" wrapText="1"/>
    </xf>
    <xf numFmtId="165" fontId="38" fillId="11" borderId="2" xfId="2" applyFont="1" applyFill="1" applyBorder="1" applyAlignment="1">
      <alignment horizontal="center" wrapText="1"/>
    </xf>
    <xf numFmtId="0" fontId="38" fillId="11" borderId="2" xfId="4" applyFont="1" applyFill="1" applyBorder="1" applyAlignment="1">
      <alignment horizontal="center" wrapText="1"/>
    </xf>
    <xf numFmtId="0" fontId="38" fillId="11" borderId="11" xfId="4" applyFont="1" applyFill="1" applyBorder="1" applyAlignment="1">
      <alignment horizontal="center" wrapText="1"/>
    </xf>
    <xf numFmtId="165" fontId="38" fillId="11" borderId="3" xfId="2" applyFont="1" applyFill="1" applyBorder="1" applyAlignment="1">
      <alignment horizontal="center" wrapText="1"/>
    </xf>
    <xf numFmtId="168" fontId="39" fillId="0" borderId="19" xfId="2" applyNumberFormat="1" applyFont="1" applyBorder="1"/>
    <xf numFmtId="0" fontId="38" fillId="11" borderId="53" xfId="0" applyFont="1" applyFill="1" applyBorder="1"/>
    <xf numFmtId="165" fontId="38" fillId="11" borderId="2" xfId="2" applyFont="1" applyFill="1" applyBorder="1"/>
    <xf numFmtId="165" fontId="38" fillId="11" borderId="3" xfId="2" applyFont="1" applyFill="1" applyBorder="1"/>
    <xf numFmtId="0" fontId="29" fillId="12" borderId="6" xfId="0" applyFont="1" applyFill="1" applyBorder="1" applyAlignment="1">
      <alignment wrapText="1"/>
    </xf>
    <xf numFmtId="0" fontId="40" fillId="11" borderId="11" xfId="0" applyFont="1" applyFill="1" applyBorder="1"/>
    <xf numFmtId="0" fontId="17" fillId="11" borderId="6" xfId="0" applyFont="1" applyFill="1" applyBorder="1" applyAlignment="1" applyProtection="1">
      <alignment vertical="center" wrapText="1"/>
      <protection locked="0"/>
    </xf>
    <xf numFmtId="165" fontId="19" fillId="11" borderId="11" xfId="2" applyFont="1" applyFill="1" applyBorder="1"/>
    <xf numFmtId="168" fontId="39" fillId="0" borderId="23" xfId="2" applyNumberFormat="1" applyFont="1" applyBorder="1"/>
    <xf numFmtId="0" fontId="17" fillId="11" borderId="53" xfId="0" applyFont="1" applyFill="1" applyBorder="1"/>
    <xf numFmtId="0" fontId="17" fillId="11" borderId="11" xfId="0" applyFont="1" applyFill="1" applyBorder="1"/>
    <xf numFmtId="0" fontId="38" fillId="0" borderId="41" xfId="0" applyFont="1" applyBorder="1"/>
    <xf numFmtId="0" fontId="39" fillId="0" borderId="41" xfId="0" applyFont="1" applyBorder="1"/>
    <xf numFmtId="0" fontId="38" fillId="0" borderId="55" xfId="0" applyFont="1" applyBorder="1" applyAlignment="1" applyProtection="1">
      <alignment vertical="center" wrapText="1"/>
      <protection locked="0"/>
    </xf>
    <xf numFmtId="0" fontId="38" fillId="0" borderId="56" xfId="0" applyFont="1" applyBorder="1" applyAlignment="1" applyProtection="1">
      <alignment vertical="center" wrapText="1"/>
      <protection locked="0"/>
    </xf>
    <xf numFmtId="0" fontId="38" fillId="0" borderId="57" xfId="0" applyFont="1" applyBorder="1" applyAlignment="1" applyProtection="1">
      <alignment vertical="center" wrapText="1"/>
      <protection locked="0"/>
    </xf>
    <xf numFmtId="165" fontId="39" fillId="0" borderId="1" xfId="2" applyFont="1" applyBorder="1"/>
    <xf numFmtId="0" fontId="38" fillId="0" borderId="37" xfId="0" applyFont="1" applyBorder="1"/>
    <xf numFmtId="0" fontId="38" fillId="3" borderId="48" xfId="0" applyFont="1" applyFill="1" applyBorder="1"/>
    <xf numFmtId="0" fontId="38" fillId="0" borderId="60" xfId="0" applyFont="1" applyBorder="1"/>
    <xf numFmtId="0" fontId="39" fillId="0" borderId="19" xfId="0" applyFont="1" applyBorder="1"/>
    <xf numFmtId="165" fontId="40" fillId="11" borderId="11" xfId="2" applyFont="1" applyFill="1" applyBorder="1"/>
    <xf numFmtId="0" fontId="38" fillId="0" borderId="61" xfId="0" applyFont="1" applyBorder="1" applyAlignment="1">
      <alignment wrapText="1"/>
    </xf>
    <xf numFmtId="0" fontId="17" fillId="3" borderId="61" xfId="0" applyFont="1" applyFill="1" applyBorder="1" applyAlignment="1">
      <alignment wrapText="1"/>
    </xf>
    <xf numFmtId="165" fontId="38" fillId="3" borderId="1" xfId="2" applyFont="1" applyFill="1" applyBorder="1"/>
    <xf numFmtId="0" fontId="17" fillId="5" borderId="61" xfId="5" applyFont="1" applyBorder="1" applyAlignment="1">
      <alignment wrapText="1"/>
    </xf>
    <xf numFmtId="0" fontId="38" fillId="0" borderId="45" xfId="0" applyFont="1" applyBorder="1"/>
    <xf numFmtId="165" fontId="39" fillId="0" borderId="40" xfId="2" applyFont="1" applyBorder="1"/>
    <xf numFmtId="0" fontId="38" fillId="3" borderId="37" xfId="0" applyFont="1" applyFill="1" applyBorder="1"/>
    <xf numFmtId="0" fontId="38" fillId="3" borderId="46" xfId="0" applyFont="1" applyFill="1" applyBorder="1"/>
    <xf numFmtId="165" fontId="38" fillId="3" borderId="20" xfId="2" applyFont="1" applyFill="1" applyBorder="1"/>
    <xf numFmtId="165" fontId="39" fillId="3" borderId="20" xfId="2" applyFont="1" applyFill="1" applyBorder="1"/>
    <xf numFmtId="0" fontId="17" fillId="5" borderId="53" xfId="5" applyFont="1" applyBorder="1"/>
    <xf numFmtId="0" fontId="17" fillId="13" borderId="2" xfId="5" applyFont="1" applyFill="1" applyBorder="1"/>
    <xf numFmtId="0" fontId="38" fillId="11" borderId="4" xfId="0" applyFont="1" applyFill="1" applyBorder="1"/>
    <xf numFmtId="0" fontId="38" fillId="11" borderId="27" xfId="0" applyFont="1" applyFill="1" applyBorder="1"/>
    <xf numFmtId="165" fontId="17" fillId="3" borderId="0" xfId="0" applyNumberFormat="1" applyFont="1" applyFill="1" applyAlignment="1">
      <alignment wrapText="1"/>
    </xf>
    <xf numFmtId="0" fontId="18" fillId="3" borderId="0" xfId="0" applyFont="1" applyFill="1"/>
    <xf numFmtId="0" fontId="17" fillId="11" borderId="47" xfId="0" applyFont="1" applyFill="1" applyBorder="1"/>
    <xf numFmtId="0" fontId="17" fillId="3" borderId="1" xfId="0" applyFont="1" applyFill="1" applyBorder="1"/>
    <xf numFmtId="0" fontId="17" fillId="3" borderId="0" xfId="0" applyFont="1" applyFill="1" applyAlignment="1" applyProtection="1">
      <alignment vertical="center" wrapText="1"/>
      <protection locked="0"/>
    </xf>
    <xf numFmtId="165" fontId="19" fillId="3" borderId="0" xfId="2" applyFont="1" applyFill="1" applyBorder="1"/>
    <xf numFmtId="0" fontId="40" fillId="3" borderId="0" xfId="0" applyFont="1" applyFill="1"/>
    <xf numFmtId="165" fontId="17" fillId="3" borderId="0" xfId="0" applyNumberFormat="1" applyFont="1" applyFill="1" applyAlignment="1" applyProtection="1">
      <alignment vertical="center" wrapText="1"/>
      <protection locked="0"/>
    </xf>
    <xf numFmtId="0" fontId="29" fillId="12" borderId="6" xfId="0" applyFont="1" applyFill="1" applyBorder="1" applyAlignment="1" applyProtection="1">
      <alignment vertical="center" wrapText="1"/>
      <protection locked="0"/>
    </xf>
    <xf numFmtId="0" fontId="29" fillId="12" borderId="61" xfId="0" applyFont="1" applyFill="1" applyBorder="1" applyAlignment="1" applyProtection="1">
      <alignment vertical="center" wrapText="1"/>
      <protection locked="0"/>
    </xf>
    <xf numFmtId="165" fontId="34" fillId="0" borderId="19" xfId="2" applyFont="1" applyBorder="1"/>
    <xf numFmtId="165" fontId="40" fillId="3" borderId="0" xfId="2" applyFont="1" applyFill="1" applyBorder="1"/>
    <xf numFmtId="0" fontId="38" fillId="0" borderId="63" xfId="0" applyFont="1" applyBorder="1" applyAlignment="1" applyProtection="1">
      <alignment vertical="center" wrapText="1"/>
      <protection locked="0"/>
    </xf>
    <xf numFmtId="0" fontId="38" fillId="0" borderId="46" xfId="0" applyFont="1" applyBorder="1"/>
    <xf numFmtId="165" fontId="39" fillId="0" borderId="20" xfId="2" applyFont="1" applyBorder="1"/>
    <xf numFmtId="0" fontId="17" fillId="11" borderId="61" xfId="0" applyFont="1" applyFill="1" applyBorder="1" applyAlignment="1" applyProtection="1">
      <alignment vertical="center" wrapText="1"/>
      <protection locked="0"/>
    </xf>
    <xf numFmtId="165" fontId="17" fillId="11" borderId="2" xfId="0" applyNumberFormat="1" applyFont="1" applyFill="1" applyBorder="1"/>
    <xf numFmtId="0" fontId="40" fillId="11" borderId="2" xfId="0" applyFont="1" applyFill="1" applyBorder="1"/>
    <xf numFmtId="165" fontId="38" fillId="11" borderId="5" xfId="2" applyFont="1" applyFill="1" applyBorder="1"/>
    <xf numFmtId="165" fontId="34" fillId="3" borderId="0" xfId="2" applyFont="1" applyFill="1" applyBorder="1"/>
    <xf numFmtId="0" fontId="17" fillId="3" borderId="44" xfId="4" applyFont="1" applyFill="1" applyBorder="1" applyAlignment="1">
      <alignment horizontal="center" wrapText="1"/>
    </xf>
    <xf numFmtId="165" fontId="38" fillId="3" borderId="0" xfId="2" applyFont="1" applyFill="1" applyBorder="1" applyAlignment="1">
      <alignment horizontal="center" wrapText="1"/>
    </xf>
    <xf numFmtId="165" fontId="29" fillId="10" borderId="13" xfId="2" applyFont="1" applyFill="1" applyBorder="1" applyAlignment="1">
      <alignment wrapText="1"/>
    </xf>
    <xf numFmtId="165" fontId="17" fillId="0" borderId="14" xfId="2" applyFont="1" applyBorder="1" applyAlignment="1">
      <alignment wrapText="1"/>
    </xf>
    <xf numFmtId="165" fontId="38" fillId="0" borderId="14" xfId="2" applyFont="1" applyBorder="1" applyAlignment="1">
      <alignment wrapText="1"/>
    </xf>
    <xf numFmtId="165" fontId="34" fillId="0" borderId="14" xfId="2" applyFont="1" applyBorder="1" applyAlignment="1">
      <alignment wrapText="1"/>
    </xf>
    <xf numFmtId="165" fontId="34" fillId="0" borderId="50" xfId="2" applyFont="1" applyBorder="1" applyAlignment="1">
      <alignment wrapText="1"/>
    </xf>
    <xf numFmtId="165" fontId="34" fillId="0" borderId="17" xfId="2" applyFont="1" applyBorder="1" applyAlignment="1">
      <alignment wrapText="1"/>
    </xf>
    <xf numFmtId="165" fontId="38" fillId="0" borderId="39" xfId="2" applyFont="1" applyBorder="1" applyAlignment="1">
      <alignment wrapText="1"/>
    </xf>
    <xf numFmtId="165" fontId="17" fillId="11" borderId="6" xfId="2" applyFont="1" applyFill="1" applyBorder="1" applyAlignment="1">
      <alignment wrapText="1"/>
    </xf>
    <xf numFmtId="0" fontId="38" fillId="3" borderId="25" xfId="4" applyFont="1" applyFill="1" applyBorder="1" applyAlignment="1">
      <alignment horizontal="center" wrapText="1"/>
    </xf>
    <xf numFmtId="0" fontId="38" fillId="11" borderId="3" xfId="4" applyFont="1" applyFill="1" applyBorder="1" applyAlignment="1">
      <alignment horizontal="center" wrapText="1"/>
    </xf>
    <xf numFmtId="0" fontId="38" fillId="3" borderId="25" xfId="0" applyFont="1" applyFill="1" applyBorder="1"/>
    <xf numFmtId="165" fontId="38" fillId="3" borderId="25" xfId="2" applyFont="1" applyFill="1" applyBorder="1"/>
    <xf numFmtId="0" fontId="38" fillId="0" borderId="42" xfId="0" applyFont="1" applyBorder="1"/>
    <xf numFmtId="0" fontId="38" fillId="0" borderId="35" xfId="0" applyFont="1" applyBorder="1"/>
    <xf numFmtId="0" fontId="34" fillId="0" borderId="37" xfId="0" applyFont="1" applyBorder="1"/>
    <xf numFmtId="0" fontId="34" fillId="0" borderId="59" xfId="0" applyFont="1" applyBorder="1"/>
    <xf numFmtId="0" fontId="38" fillId="0" borderId="48" xfId="0" applyFont="1" applyBorder="1"/>
    <xf numFmtId="167" fontId="38" fillId="0" borderId="48" xfId="0" applyNumberFormat="1" applyFont="1" applyBorder="1"/>
    <xf numFmtId="165" fontId="38" fillId="0" borderId="38" xfId="0" applyNumberFormat="1" applyFont="1" applyBorder="1"/>
    <xf numFmtId="165" fontId="38" fillId="0" borderId="19" xfId="0" applyNumberFormat="1" applyFont="1" applyBorder="1"/>
    <xf numFmtId="0" fontId="38" fillId="11" borderId="11" xfId="0" applyFont="1" applyFill="1" applyBorder="1"/>
    <xf numFmtId="165" fontId="39" fillId="11" borderId="11" xfId="0" applyNumberFormat="1" applyFont="1" applyFill="1" applyBorder="1"/>
    <xf numFmtId="165" fontId="29" fillId="10" borderId="0" xfId="2" applyFont="1" applyFill="1" applyBorder="1" applyAlignment="1">
      <alignment wrapText="1"/>
    </xf>
    <xf numFmtId="165" fontId="38" fillId="0" borderId="55" xfId="2" applyFont="1" applyBorder="1" applyAlignment="1">
      <alignment wrapText="1"/>
    </xf>
    <xf numFmtId="165" fontId="38" fillId="0" borderId="56" xfId="2" applyFont="1" applyBorder="1" applyAlignment="1">
      <alignment wrapText="1"/>
    </xf>
    <xf numFmtId="165" fontId="38" fillId="0" borderId="40" xfId="0" applyNumberFormat="1" applyFont="1" applyBorder="1"/>
    <xf numFmtId="165" fontId="38" fillId="0" borderId="42" xfId="0" applyNumberFormat="1" applyFont="1" applyBorder="1"/>
    <xf numFmtId="165" fontId="38" fillId="0" borderId="35" xfId="0" applyNumberFormat="1" applyFont="1" applyBorder="1"/>
    <xf numFmtId="165" fontId="38" fillId="0" borderId="50" xfId="2" applyFont="1" applyBorder="1" applyAlignment="1">
      <alignment wrapText="1"/>
    </xf>
    <xf numFmtId="165" fontId="38" fillId="0" borderId="17" xfId="2" applyFont="1" applyBorder="1" applyAlignment="1">
      <alignment wrapText="1"/>
    </xf>
    <xf numFmtId="165" fontId="38" fillId="0" borderId="63" xfId="2" applyFont="1" applyBorder="1" applyAlignment="1">
      <alignment wrapText="1"/>
    </xf>
    <xf numFmtId="165" fontId="38" fillId="0" borderId="57" xfId="2" applyFont="1" applyBorder="1" applyAlignment="1">
      <alignment wrapText="1"/>
    </xf>
    <xf numFmtId="165" fontId="38" fillId="3" borderId="1" xfId="0" applyNumberFormat="1" applyFont="1" applyFill="1" applyBorder="1"/>
    <xf numFmtId="0" fontId="38" fillId="0" borderId="59" xfId="0" applyFont="1" applyBorder="1"/>
    <xf numFmtId="168" fontId="38" fillId="0" borderId="48" xfId="2" applyNumberFormat="1" applyFont="1" applyBorder="1"/>
    <xf numFmtId="165" fontId="17" fillId="3" borderId="19" xfId="2" applyFont="1" applyFill="1" applyBorder="1"/>
    <xf numFmtId="165" fontId="17" fillId="3" borderId="23" xfId="2" applyFont="1" applyFill="1" applyBorder="1"/>
    <xf numFmtId="0" fontId="40" fillId="3" borderId="23" xfId="0" applyFont="1" applyFill="1" applyBorder="1"/>
    <xf numFmtId="165" fontId="38" fillId="3" borderId="15" xfId="2" applyFont="1" applyFill="1" applyBorder="1"/>
    <xf numFmtId="0" fontId="39" fillId="3" borderId="15" xfId="0" applyFont="1" applyFill="1" applyBorder="1"/>
    <xf numFmtId="165" fontId="39" fillId="3" borderId="24" xfId="2" applyFont="1" applyFill="1" applyBorder="1"/>
    <xf numFmtId="0" fontId="39" fillId="3" borderId="24" xfId="0" applyFont="1" applyFill="1" applyBorder="1"/>
    <xf numFmtId="165" fontId="38" fillId="3" borderId="24" xfId="2" applyFont="1" applyFill="1" applyBorder="1"/>
    <xf numFmtId="165" fontId="17" fillId="11" borderId="0" xfId="2" applyFont="1" applyFill="1" applyBorder="1"/>
    <xf numFmtId="165" fontId="38" fillId="11" borderId="0" xfId="2" applyFont="1" applyFill="1" applyBorder="1"/>
    <xf numFmtId="165" fontId="38" fillId="3" borderId="36" xfId="2" applyFont="1" applyFill="1" applyBorder="1"/>
    <xf numFmtId="165" fontId="38" fillId="3" borderId="35" xfId="2" applyFont="1" applyFill="1" applyBorder="1"/>
    <xf numFmtId="0" fontId="17" fillId="3" borderId="21" xfId="0" applyFont="1" applyFill="1" applyBorder="1"/>
    <xf numFmtId="0" fontId="17" fillId="3" borderId="7" xfId="0" applyFont="1" applyFill="1" applyBorder="1"/>
    <xf numFmtId="0" fontId="38" fillId="3" borderId="7" xfId="0" applyFont="1" applyFill="1" applyBorder="1"/>
    <xf numFmtId="0" fontId="38" fillId="3" borderId="18" xfId="0" applyFont="1" applyFill="1" applyBorder="1"/>
    <xf numFmtId="165" fontId="29" fillId="10" borderId="54" xfId="2" applyFont="1" applyFill="1" applyBorder="1" applyAlignment="1">
      <alignment wrapText="1"/>
    </xf>
    <xf numFmtId="168" fontId="38" fillId="0" borderId="24" xfId="0" applyNumberFormat="1" applyFont="1" applyBorder="1"/>
    <xf numFmtId="165" fontId="29" fillId="10" borderId="61" xfId="2" applyFont="1" applyFill="1" applyBorder="1" applyAlignment="1">
      <alignment wrapText="1"/>
    </xf>
    <xf numFmtId="165" fontId="17" fillId="11" borderId="61" xfId="2" applyFont="1" applyFill="1" applyBorder="1" applyAlignment="1">
      <alignment wrapText="1"/>
    </xf>
    <xf numFmtId="165" fontId="38" fillId="0" borderId="36" xfId="0" applyNumberFormat="1" applyFont="1" applyBorder="1"/>
    <xf numFmtId="0" fontId="39" fillId="11" borderId="11" xfId="0" applyFont="1" applyFill="1" applyBorder="1"/>
    <xf numFmtId="165" fontId="17" fillId="11" borderId="47" xfId="2" applyFont="1" applyFill="1" applyBorder="1" applyAlignment="1">
      <alignment wrapText="1"/>
    </xf>
    <xf numFmtId="165" fontId="17" fillId="5" borderId="6" xfId="2" applyFont="1" applyFill="1" applyBorder="1" applyAlignment="1">
      <alignment wrapText="1"/>
    </xf>
    <xf numFmtId="165" fontId="40" fillId="11" borderId="2" xfId="2" applyFont="1" applyFill="1" applyBorder="1"/>
    <xf numFmtId="165" fontId="38" fillId="3" borderId="40" xfId="2" applyFont="1" applyFill="1" applyBorder="1"/>
    <xf numFmtId="165" fontId="38" fillId="0" borderId="59" xfId="2" applyFont="1" applyBorder="1"/>
    <xf numFmtId="165" fontId="38" fillId="3" borderId="48" xfId="2" applyFont="1" applyFill="1" applyBorder="1"/>
    <xf numFmtId="165" fontId="39" fillId="0" borderId="48" xfId="2" applyFont="1" applyBorder="1"/>
    <xf numFmtId="165" fontId="17" fillId="0" borderId="35" xfId="2" applyFont="1" applyBorder="1"/>
    <xf numFmtId="165" fontId="17" fillId="0" borderId="49" xfId="2" applyFont="1" applyBorder="1"/>
    <xf numFmtId="0" fontId="38" fillId="11" borderId="20" xfId="4" applyFont="1" applyFill="1" applyBorder="1" applyAlignment="1">
      <alignment horizontal="center" wrapText="1"/>
    </xf>
    <xf numFmtId="0" fontId="38" fillId="11" borderId="24" xfId="4" applyFont="1" applyFill="1" applyBorder="1" applyAlignment="1">
      <alignment horizontal="center" wrapText="1"/>
    </xf>
    <xf numFmtId="167" fontId="34" fillId="0" borderId="48" xfId="0" applyNumberFormat="1" applyFont="1" applyBorder="1"/>
    <xf numFmtId="165" fontId="34" fillId="0" borderId="48" xfId="2" applyFont="1" applyBorder="1"/>
    <xf numFmtId="0" fontId="29" fillId="10" borderId="34" xfId="0" applyFont="1" applyFill="1" applyBorder="1" applyAlignment="1">
      <alignment wrapText="1"/>
    </xf>
    <xf numFmtId="0" fontId="38" fillId="0" borderId="50" xfId="0" applyFont="1" applyBorder="1" applyAlignment="1">
      <alignment wrapText="1"/>
    </xf>
    <xf numFmtId="165" fontId="29" fillId="10" borderId="34" xfId="0" applyNumberFormat="1" applyFont="1" applyFill="1" applyBorder="1" applyAlignment="1">
      <alignment wrapText="1"/>
    </xf>
    <xf numFmtId="165" fontId="38" fillId="0" borderId="39" xfId="0" applyNumberFormat="1" applyFont="1" applyBorder="1" applyAlignment="1">
      <alignment wrapText="1"/>
    </xf>
    <xf numFmtId="165" fontId="38" fillId="0" borderId="10" xfId="0" applyNumberFormat="1" applyFont="1" applyBorder="1" applyAlignment="1">
      <alignment wrapText="1"/>
    </xf>
    <xf numFmtId="165" fontId="17" fillId="11" borderId="6" xfId="0" applyNumberFormat="1" applyFont="1" applyFill="1" applyBorder="1" applyAlignment="1">
      <alignment wrapText="1"/>
    </xf>
    <xf numFmtId="165" fontId="38" fillId="0" borderId="55" xfId="0" applyNumberFormat="1" applyFont="1" applyBorder="1" applyAlignment="1">
      <alignment wrapText="1"/>
    </xf>
    <xf numFmtId="165" fontId="38" fillId="0" borderId="65" xfId="0" applyNumberFormat="1" applyFont="1" applyBorder="1" applyAlignment="1">
      <alignment wrapText="1"/>
    </xf>
    <xf numFmtId="165" fontId="38" fillId="0" borderId="62" xfId="0" applyNumberFormat="1" applyFont="1" applyBorder="1" applyAlignment="1">
      <alignment wrapText="1"/>
    </xf>
    <xf numFmtId="165" fontId="38" fillId="0" borderId="58" xfId="0" applyNumberFormat="1" applyFont="1" applyBorder="1" applyAlignment="1">
      <alignment wrapText="1"/>
    </xf>
    <xf numFmtId="0" fontId="38" fillId="11" borderId="64" xfId="0" applyFont="1" applyFill="1" applyBorder="1"/>
    <xf numFmtId="167" fontId="38" fillId="3" borderId="1" xfId="0" applyNumberFormat="1" applyFont="1" applyFill="1" applyBorder="1"/>
    <xf numFmtId="165" fontId="34" fillId="3" borderId="1" xfId="2" applyFont="1" applyFill="1" applyBorder="1"/>
    <xf numFmtId="0" fontId="38" fillId="14" borderId="1" xfId="0" applyFont="1" applyFill="1" applyBorder="1"/>
    <xf numFmtId="168" fontId="38" fillId="3" borderId="1" xfId="0" applyNumberFormat="1" applyFont="1" applyFill="1" applyBorder="1"/>
    <xf numFmtId="165" fontId="17" fillId="11" borderId="6" xfId="0" applyNumberFormat="1" applyFont="1" applyFill="1" applyBorder="1" applyAlignment="1" applyProtection="1">
      <alignment vertical="center" wrapText="1"/>
      <protection locked="0"/>
    </xf>
    <xf numFmtId="0" fontId="38" fillId="3" borderId="45" xfId="0" applyFont="1" applyFill="1" applyBorder="1"/>
    <xf numFmtId="167" fontId="38" fillId="3" borderId="40" xfId="0" applyNumberFormat="1" applyFont="1" applyFill="1" applyBorder="1"/>
    <xf numFmtId="165" fontId="34" fillId="3" borderId="40" xfId="2" applyFont="1" applyFill="1" applyBorder="1"/>
    <xf numFmtId="165" fontId="38" fillId="3" borderId="42" xfId="2" applyFont="1" applyFill="1" applyBorder="1"/>
    <xf numFmtId="0" fontId="38" fillId="3" borderId="59" xfId="0" applyFont="1" applyFill="1" applyBorder="1"/>
    <xf numFmtId="167" fontId="38" fillId="3" borderId="48" xfId="0" applyNumberFormat="1" applyFont="1" applyFill="1" applyBorder="1"/>
    <xf numFmtId="165" fontId="34" fillId="3" borderId="48" xfId="2" applyFont="1" applyFill="1" applyBorder="1"/>
    <xf numFmtId="165" fontId="38" fillId="3" borderId="49" xfId="2" applyFont="1" applyFill="1" applyBorder="1"/>
    <xf numFmtId="0" fontId="17" fillId="3" borderId="20" xfId="0" applyFont="1" applyFill="1" applyBorder="1"/>
    <xf numFmtId="0" fontId="29" fillId="10" borderId="34" xfId="0" applyFont="1" applyFill="1" applyBorder="1" applyAlignment="1" applyProtection="1">
      <alignment vertical="center" wrapText="1"/>
      <protection locked="0"/>
    </xf>
    <xf numFmtId="167" fontId="38" fillId="0" borderId="4" xfId="0" applyNumberFormat="1" applyFont="1" applyBorder="1"/>
    <xf numFmtId="165" fontId="34" fillId="0" borderId="40" xfId="2" applyFont="1" applyBorder="1"/>
    <xf numFmtId="0" fontId="17" fillId="3" borderId="48" xfId="0" applyFont="1" applyFill="1" applyBorder="1"/>
    <xf numFmtId="168" fontId="38" fillId="0" borderId="48" xfId="0" applyNumberFormat="1" applyFont="1" applyBorder="1"/>
    <xf numFmtId="165" fontId="29" fillId="10" borderId="30" xfId="0" applyNumberFormat="1" applyFont="1" applyFill="1" applyBorder="1" applyAlignment="1" applyProtection="1">
      <alignment vertical="center" wrapText="1"/>
      <protection locked="0"/>
    </xf>
    <xf numFmtId="165" fontId="34" fillId="11" borderId="2" xfId="2" applyFont="1" applyFill="1" applyBorder="1"/>
    <xf numFmtId="165" fontId="38" fillId="11" borderId="53" xfId="2" applyFont="1" applyFill="1" applyBorder="1"/>
    <xf numFmtId="165" fontId="34" fillId="11" borderId="12" xfId="2" applyFont="1" applyFill="1" applyBorder="1"/>
    <xf numFmtId="165" fontId="34" fillId="11" borderId="3" xfId="2" applyFont="1" applyFill="1" applyBorder="1"/>
    <xf numFmtId="165" fontId="17" fillId="5" borderId="53" xfId="2" applyFont="1" applyFill="1" applyBorder="1"/>
    <xf numFmtId="0" fontId="17" fillId="11" borderId="61" xfId="0" applyFont="1" applyFill="1" applyBorder="1" applyAlignment="1">
      <alignment wrapText="1"/>
    </xf>
    <xf numFmtId="0" fontId="38" fillId="0" borderId="39" xfId="0" applyFont="1" applyBorder="1" applyAlignment="1">
      <alignment wrapText="1"/>
    </xf>
    <xf numFmtId="165" fontId="29" fillId="10" borderId="0" xfId="0" applyNumberFormat="1" applyFont="1" applyFill="1" applyAlignment="1">
      <alignment wrapText="1"/>
    </xf>
    <xf numFmtId="165" fontId="17" fillId="0" borderId="10" xfId="0" applyNumberFormat="1" applyFont="1" applyBorder="1" applyAlignment="1">
      <alignment wrapText="1"/>
    </xf>
    <xf numFmtId="166" fontId="17" fillId="3" borderId="0" xfId="0" applyNumberFormat="1" applyFont="1" applyFill="1"/>
    <xf numFmtId="166" fontId="38" fillId="3" borderId="0" xfId="0" applyNumberFormat="1" applyFont="1" applyFill="1"/>
    <xf numFmtId="165" fontId="34" fillId="3" borderId="0" xfId="0" applyNumberFormat="1" applyFont="1" applyFill="1"/>
    <xf numFmtId="0" fontId="34" fillId="3" borderId="0" xfId="0" applyFont="1" applyFill="1"/>
    <xf numFmtId="166" fontId="34" fillId="3" borderId="0" xfId="0" applyNumberFormat="1" applyFont="1" applyFill="1"/>
    <xf numFmtId="0" fontId="0" fillId="3" borderId="0" xfId="0" applyFill="1"/>
    <xf numFmtId="165" fontId="39" fillId="3" borderId="0" xfId="0" applyNumberFormat="1" applyFont="1" applyFill="1"/>
    <xf numFmtId="165" fontId="34" fillId="0" borderId="38" xfId="2" applyFont="1" applyBorder="1"/>
    <xf numFmtId="165" fontId="38" fillId="11" borderId="11" xfId="2" applyFont="1" applyFill="1" applyBorder="1"/>
    <xf numFmtId="0" fontId="29" fillId="10" borderId="1" xfId="4" applyFont="1" applyFill="1" applyBorder="1" applyAlignment="1">
      <alignment horizontal="center" wrapText="1"/>
    </xf>
    <xf numFmtId="0" fontId="19" fillId="11" borderId="8" xfId="4" applyFont="1" applyFill="1" applyBorder="1" applyAlignment="1">
      <alignment horizontal="center" wrapText="1"/>
    </xf>
    <xf numFmtId="0" fontId="19" fillId="11" borderId="9" xfId="4" applyFont="1" applyFill="1" applyBorder="1" applyAlignment="1">
      <alignment horizontal="center" wrapText="1"/>
    </xf>
    <xf numFmtId="0" fontId="29" fillId="10" borderId="51" xfId="4" applyFont="1" applyFill="1" applyBorder="1" applyAlignment="1">
      <alignment horizontal="center" wrapText="1"/>
    </xf>
    <xf numFmtId="0" fontId="29" fillId="10" borderId="32" xfId="4" applyFont="1" applyFill="1" applyBorder="1" applyAlignment="1">
      <alignment horizontal="center" wrapText="1"/>
    </xf>
    <xf numFmtId="165" fontId="17" fillId="11" borderId="39" xfId="2" applyFont="1" applyFill="1" applyBorder="1" applyAlignment="1">
      <alignment horizontal="center" wrapText="1"/>
    </xf>
    <xf numFmtId="165" fontId="17" fillId="11" borderId="50" xfId="2" applyFont="1" applyFill="1" applyBorder="1" applyAlignment="1">
      <alignment horizontal="center" wrapText="1"/>
    </xf>
    <xf numFmtId="0" fontId="29" fillId="12" borderId="18" xfId="4" applyFont="1" applyFill="1" applyBorder="1" applyAlignment="1">
      <alignment horizontal="center" wrapText="1"/>
    </xf>
    <xf numFmtId="0" fontId="29" fillId="12" borderId="20" xfId="4" applyFont="1" applyFill="1" applyBorder="1" applyAlignment="1">
      <alignment horizontal="center" wrapText="1"/>
    </xf>
    <xf numFmtId="0" fontId="29" fillId="12" borderId="24" xfId="4" applyFont="1" applyFill="1" applyBorder="1" applyAlignment="1">
      <alignment horizontal="center" wrapText="1"/>
    </xf>
    <xf numFmtId="0" fontId="17" fillId="11" borderId="32" xfId="4" applyFont="1" applyFill="1" applyBorder="1" applyAlignment="1">
      <alignment horizontal="center" wrapText="1"/>
    </xf>
    <xf numFmtId="0" fontId="17" fillId="11" borderId="33" xfId="4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70" fontId="14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justify" vertical="top" wrapText="1"/>
    </xf>
    <xf numFmtId="0" fontId="10" fillId="5" borderId="1" xfId="5" applyBorder="1" applyAlignment="1">
      <alignment horizontal="center"/>
    </xf>
    <xf numFmtId="0" fontId="14" fillId="0" borderId="0" xfId="0" applyFont="1" applyAlignment="1">
      <alignment horizontal="center" wrapText="1"/>
    </xf>
    <xf numFmtId="0" fontId="10" fillId="5" borderId="1" xfId="5" applyBorder="1" applyAlignment="1">
      <alignment horizontal="justify" wrapText="1"/>
    </xf>
    <xf numFmtId="0" fontId="13" fillId="5" borderId="1" xfId="5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60% - Énfasis5" xfId="5" builtinId="48"/>
    <cellStyle name="Énfasis5" xfId="4" builtinId="45"/>
    <cellStyle name="Millares [0]" xfId="2" builtinId="6"/>
    <cellStyle name="Moneda [0] 2" xfId="1" xr:uid="{F296482B-B682-46BF-B35A-656294DE2A47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9FCA-3B43-4967-9298-A3FA779339F7}">
  <dimension ref="A1:D50"/>
  <sheetViews>
    <sheetView showOutlineSymbols="0" topLeftCell="A21" workbookViewId="0">
      <selection activeCell="A52" sqref="A52"/>
    </sheetView>
  </sheetViews>
  <sheetFormatPr defaultColWidth="11.5703125" defaultRowHeight="15"/>
  <cols>
    <col min="1" max="1" width="53.28515625" style="1" customWidth="1"/>
    <col min="2" max="2" width="44.28515625" style="1" customWidth="1"/>
    <col min="3" max="3" width="37.28515625" style="1" customWidth="1"/>
    <col min="4" max="4" width="45.7109375" style="1" customWidth="1"/>
    <col min="5" max="16384" width="11.5703125" style="1"/>
  </cols>
  <sheetData>
    <row r="1" spans="1:4" ht="18.75">
      <c r="A1" s="56" t="s">
        <v>0</v>
      </c>
      <c r="B1" s="56" t="s">
        <v>1</v>
      </c>
      <c r="C1" s="56" t="s">
        <v>2</v>
      </c>
      <c r="D1" s="56" t="s">
        <v>3</v>
      </c>
    </row>
    <row r="2" spans="1:4" ht="15.75">
      <c r="A2" s="55" t="s">
        <v>4</v>
      </c>
      <c r="B2" s="57"/>
      <c r="C2" s="57"/>
      <c r="D2" s="58"/>
    </row>
    <row r="3" spans="1:4" ht="15.75">
      <c r="A3" s="27"/>
      <c r="B3" s="28"/>
      <c r="C3" s="29"/>
      <c r="D3" s="28"/>
    </row>
    <row r="4" spans="1:4" ht="15.75">
      <c r="A4" s="30"/>
      <c r="B4" s="54" t="s">
        <v>1</v>
      </c>
      <c r="C4" s="54" t="s">
        <v>2</v>
      </c>
      <c r="D4" s="54" t="s">
        <v>3</v>
      </c>
    </row>
    <row r="5" spans="1:4" ht="15.75">
      <c r="A5" s="55" t="s">
        <v>5</v>
      </c>
      <c r="B5" s="31"/>
      <c r="C5" s="31"/>
      <c r="D5" s="31"/>
    </row>
    <row r="6" spans="1:4" ht="15.75">
      <c r="A6" s="55"/>
      <c r="B6" s="31"/>
      <c r="C6" s="31"/>
      <c r="D6" s="31"/>
    </row>
    <row r="7" spans="1:4" ht="15.75">
      <c r="A7" s="55"/>
      <c r="B7" s="31"/>
      <c r="C7" s="31"/>
      <c r="D7" s="31"/>
    </row>
    <row r="8" spans="1:4" ht="15.75">
      <c r="A8" s="27"/>
      <c r="B8" s="28"/>
      <c r="C8" s="28"/>
      <c r="D8" s="28"/>
    </row>
    <row r="9" spans="1:4" ht="15.75">
      <c r="A9" s="59" t="s">
        <v>6</v>
      </c>
      <c r="B9" s="59" t="s">
        <v>7</v>
      </c>
      <c r="C9" s="59" t="s">
        <v>8</v>
      </c>
      <c r="D9" s="59" t="s">
        <v>9</v>
      </c>
    </row>
    <row r="10" spans="1:4">
      <c r="A10" s="32"/>
      <c r="B10" s="28"/>
      <c r="C10" s="28"/>
      <c r="D10" s="28"/>
    </row>
    <row r="11" spans="1:4" ht="18">
      <c r="A11" s="60"/>
      <c r="B11" s="28"/>
      <c r="C11" s="28"/>
      <c r="D11" s="33"/>
    </row>
    <row r="12" spans="1:4" ht="18">
      <c r="A12" s="60"/>
      <c r="B12" s="28"/>
      <c r="C12" s="33"/>
      <c r="D12" s="33"/>
    </row>
    <row r="13" spans="1:4" ht="18">
      <c r="A13" s="60"/>
      <c r="B13" s="28"/>
      <c r="C13" s="33"/>
      <c r="D13" s="33"/>
    </row>
    <row r="14" spans="1:4" ht="18">
      <c r="A14" s="60"/>
      <c r="B14" s="28"/>
      <c r="C14" s="33"/>
      <c r="D14" s="28"/>
    </row>
    <row r="15" spans="1:4" ht="15.75">
      <c r="A15" s="68" t="s">
        <v>10</v>
      </c>
      <c r="B15" s="69"/>
      <c r="C15" s="69"/>
      <c r="D15" s="69"/>
    </row>
    <row r="16" spans="1:4" ht="33.75" customHeight="1">
      <c r="A16" s="61"/>
      <c r="B16" s="34"/>
      <c r="C16" s="34"/>
      <c r="D16" s="34"/>
    </row>
    <row r="17" spans="1:4" ht="31.5" customHeight="1">
      <c r="A17" s="62"/>
      <c r="B17" s="34"/>
      <c r="C17" s="26"/>
      <c r="D17" s="34"/>
    </row>
    <row r="18" spans="1:4" ht="32.25" customHeight="1">
      <c r="A18" s="62"/>
      <c r="B18" s="35"/>
      <c r="C18" s="35"/>
      <c r="D18" s="34"/>
    </row>
    <row r="19" spans="1:4" ht="34.5" customHeight="1">
      <c r="A19" s="61"/>
      <c r="B19" s="34"/>
      <c r="C19" s="34"/>
      <c r="D19" s="34"/>
    </row>
    <row r="20" spans="1:4" ht="15.75">
      <c r="A20" s="68" t="s">
        <v>11</v>
      </c>
      <c r="B20" s="70"/>
      <c r="C20" s="70"/>
      <c r="D20" s="70"/>
    </row>
    <row r="21" spans="1:4" ht="43.9" customHeight="1">
      <c r="A21" s="63"/>
      <c r="B21" s="26"/>
      <c r="C21" s="26"/>
      <c r="D21" s="36"/>
    </row>
    <row r="22" spans="1:4" ht="15.75">
      <c r="A22" s="63"/>
      <c r="B22" s="34"/>
      <c r="C22" s="34"/>
      <c r="D22" s="37"/>
    </row>
    <row r="23" spans="1:4" ht="15.75">
      <c r="A23" s="63"/>
      <c r="B23" s="28"/>
      <c r="C23" s="26"/>
      <c r="D23" s="36"/>
    </row>
    <row r="24" spans="1:4" ht="28.9" customHeight="1">
      <c r="A24" s="64"/>
      <c r="B24" s="28"/>
      <c r="C24" s="26"/>
      <c r="D24" s="34"/>
    </row>
    <row r="25" spans="1:4" ht="15.75">
      <c r="A25" s="64"/>
      <c r="B25" s="28"/>
      <c r="C25" s="26"/>
      <c r="D25" s="34"/>
    </row>
    <row r="26" spans="1:4" ht="15.75">
      <c r="A26" s="68" t="s">
        <v>12</v>
      </c>
      <c r="B26" s="70"/>
      <c r="C26" s="70"/>
      <c r="D26" s="70"/>
    </row>
    <row r="27" spans="1:4" ht="15.75">
      <c r="A27" s="61"/>
      <c r="B27" s="34"/>
      <c r="C27" s="26"/>
      <c r="D27" s="33"/>
    </row>
    <row r="28" spans="1:4" ht="15.75">
      <c r="A28" s="61"/>
      <c r="B28" s="34"/>
      <c r="C28" s="26"/>
      <c r="D28" s="33"/>
    </row>
    <row r="29" spans="1:4" ht="15.75">
      <c r="A29" s="64"/>
      <c r="B29" s="34"/>
      <c r="C29" s="26"/>
      <c r="D29" s="33"/>
    </row>
    <row r="30" spans="1:4" ht="15.75">
      <c r="A30" s="64"/>
      <c r="B30" s="34"/>
      <c r="C30" s="26"/>
      <c r="D30" s="33"/>
    </row>
    <row r="31" spans="1:4" ht="15.75">
      <c r="A31" s="65"/>
      <c r="B31" s="34"/>
      <c r="C31" s="34"/>
      <c r="D31" s="34"/>
    </row>
    <row r="32" spans="1:4" ht="15.75">
      <c r="A32" s="65"/>
      <c r="B32" s="34"/>
      <c r="C32" s="28"/>
      <c r="D32" s="34"/>
    </row>
    <row r="33" spans="1:4" ht="15.75">
      <c r="A33" s="68" t="s">
        <v>13</v>
      </c>
      <c r="B33" s="70"/>
      <c r="C33" s="70"/>
      <c r="D33" s="70"/>
    </row>
    <row r="34" spans="1:4" ht="15.75">
      <c r="A34" s="66"/>
      <c r="B34" s="4"/>
      <c r="C34" s="4"/>
      <c r="D34" s="33"/>
    </row>
    <row r="35" spans="1:4" ht="15.75">
      <c r="A35" s="61"/>
      <c r="B35" s="34"/>
      <c r="C35" s="4"/>
      <c r="D35" s="33"/>
    </row>
    <row r="36" spans="1:4" ht="15.75">
      <c r="A36" s="61"/>
      <c r="B36" s="36"/>
      <c r="C36" s="33"/>
      <c r="D36" s="34"/>
    </row>
    <row r="37" spans="1:4" ht="15.75">
      <c r="A37" s="61"/>
      <c r="B37" s="36"/>
      <c r="C37" s="33"/>
      <c r="D37" s="34"/>
    </row>
    <row r="38" spans="1:4" ht="15.75">
      <c r="A38" s="61"/>
      <c r="B38" s="34"/>
      <c r="C38" s="4"/>
      <c r="D38" s="34"/>
    </row>
    <row r="39" spans="1:4" ht="15.75">
      <c r="A39" s="68" t="s">
        <v>14</v>
      </c>
      <c r="B39" s="70"/>
      <c r="C39" s="70"/>
      <c r="D39" s="70"/>
    </row>
    <row r="40" spans="1:4" ht="15.75">
      <c r="A40" s="66"/>
      <c r="B40" s="4"/>
      <c r="C40" s="4"/>
      <c r="D40" s="33"/>
    </row>
    <row r="41" spans="1:4" ht="15.75">
      <c r="A41" s="67"/>
      <c r="B41" s="4"/>
      <c r="C41" s="4"/>
      <c r="D41" s="33"/>
    </row>
    <row r="42" spans="1:4" ht="15.75">
      <c r="A42" s="67"/>
      <c r="B42" s="4"/>
      <c r="C42" s="4"/>
      <c r="D42" s="33"/>
    </row>
    <row r="43" spans="1:4" ht="15.75">
      <c r="A43" s="67"/>
      <c r="B43" s="4"/>
      <c r="C43" s="4"/>
      <c r="D43" s="33"/>
    </row>
    <row r="44" spans="1:4" ht="15.75">
      <c r="A44" s="67"/>
      <c r="B44" s="4"/>
      <c r="C44" s="4"/>
      <c r="D44" s="33"/>
    </row>
    <row r="45" spans="1:4" ht="15.75">
      <c r="A45" s="61"/>
      <c r="B45" s="36"/>
      <c r="C45" s="36"/>
      <c r="D45" s="36"/>
    </row>
    <row r="46" spans="1:4" ht="15.75">
      <c r="A46" s="68" t="s">
        <v>15</v>
      </c>
      <c r="B46" s="70"/>
      <c r="C46" s="70"/>
      <c r="D46" s="70"/>
    </row>
    <row r="47" spans="1:4" ht="15.75">
      <c r="A47" s="66"/>
      <c r="B47" s="4"/>
      <c r="C47" s="4"/>
      <c r="D47" s="33"/>
    </row>
    <row r="48" spans="1:4" ht="15.75">
      <c r="A48" s="67"/>
      <c r="B48" s="4"/>
      <c r="C48" s="4"/>
      <c r="D48" s="33"/>
    </row>
    <row r="49" spans="1:4" ht="15.75">
      <c r="A49" s="67"/>
      <c r="B49" s="4"/>
      <c r="C49" s="4"/>
      <c r="D49" s="33"/>
    </row>
    <row r="50" spans="1:4" ht="16.5" customHeight="1">
      <c r="A50" s="5"/>
      <c r="B50" s="38"/>
      <c r="C50" s="38"/>
      <c r="D50" s="33"/>
    </row>
  </sheetData>
  <phoneticPr fontId="11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C4F-F656-4AC1-9907-5496B58541FC}">
  <dimension ref="A1:AC35"/>
  <sheetViews>
    <sheetView showOutlineSymbols="0" workbookViewId="0">
      <selection activeCell="A2" sqref="A2"/>
    </sheetView>
  </sheetViews>
  <sheetFormatPr defaultColWidth="11.42578125" defaultRowHeight="12"/>
  <cols>
    <col min="1" max="1" width="37.85546875" style="53" bestFit="1" customWidth="1"/>
    <col min="2" max="25" width="5.85546875" style="52" customWidth="1"/>
    <col min="26" max="16384" width="11.42578125" style="52"/>
  </cols>
  <sheetData>
    <row r="1" spans="1:29" ht="15" customHeight="1">
      <c r="A1" s="71" t="s">
        <v>16</v>
      </c>
      <c r="B1" s="72" t="s">
        <v>17</v>
      </c>
      <c r="C1" s="73" t="s">
        <v>18</v>
      </c>
      <c r="D1" s="73" t="s">
        <v>19</v>
      </c>
      <c r="E1" s="73" t="s">
        <v>20</v>
      </c>
      <c r="F1" s="73" t="s">
        <v>21</v>
      </c>
      <c r="G1" s="73" t="s">
        <v>22</v>
      </c>
      <c r="H1" s="73" t="s">
        <v>23</v>
      </c>
      <c r="I1" s="73" t="s">
        <v>24</v>
      </c>
      <c r="J1" s="73" t="s">
        <v>25</v>
      </c>
      <c r="K1" s="73" t="s">
        <v>26</v>
      </c>
      <c r="L1" s="73" t="s">
        <v>27</v>
      </c>
      <c r="M1" s="73" t="s">
        <v>28</v>
      </c>
      <c r="N1" s="73" t="s">
        <v>29</v>
      </c>
      <c r="O1" s="73" t="s">
        <v>30</v>
      </c>
      <c r="P1" s="73" t="s">
        <v>31</v>
      </c>
      <c r="Q1" s="73" t="s">
        <v>32</v>
      </c>
      <c r="R1" s="73" t="s">
        <v>33</v>
      </c>
      <c r="S1" s="73" t="s">
        <v>34</v>
      </c>
      <c r="T1" s="73" t="s">
        <v>35</v>
      </c>
      <c r="U1" s="73" t="s">
        <v>36</v>
      </c>
      <c r="V1" s="73" t="s">
        <v>37</v>
      </c>
      <c r="W1" s="73" t="s">
        <v>38</v>
      </c>
      <c r="X1" s="73" t="s">
        <v>39</v>
      </c>
      <c r="Y1" s="74" t="s">
        <v>40</v>
      </c>
      <c r="Z1" s="75"/>
      <c r="AA1" s="75"/>
      <c r="AB1" s="75"/>
      <c r="AC1" s="75"/>
    </row>
    <row r="2" spans="1:29" ht="15.75">
      <c r="A2" s="82" t="s">
        <v>41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5"/>
      <c r="AA2" s="75"/>
      <c r="AB2" s="75"/>
      <c r="AC2" s="75"/>
    </row>
    <row r="3" spans="1:29" ht="15.75">
      <c r="A3" s="78" t="s">
        <v>42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5"/>
      <c r="AA3" s="75"/>
      <c r="AB3" s="75"/>
      <c r="AC3" s="75"/>
    </row>
    <row r="4" spans="1:29" ht="15.75">
      <c r="A4" s="79" t="s">
        <v>43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5"/>
      <c r="AA4" s="75"/>
      <c r="AB4" s="75"/>
      <c r="AC4" s="75"/>
    </row>
    <row r="5" spans="1:29" ht="15.75">
      <c r="A5" s="79" t="s">
        <v>44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5"/>
      <c r="AA5" s="75"/>
      <c r="AB5" s="75"/>
      <c r="AC5" s="75"/>
    </row>
    <row r="6" spans="1:29" ht="15.75">
      <c r="A6" s="83" t="s">
        <v>45</v>
      </c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5"/>
      <c r="AA6" s="75"/>
      <c r="AB6" s="75"/>
      <c r="AC6" s="75"/>
    </row>
    <row r="7" spans="1:29" ht="15.75">
      <c r="A7" s="66" t="s">
        <v>46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5"/>
      <c r="AA7" s="75"/>
      <c r="AB7" s="75"/>
      <c r="AC7" s="75"/>
    </row>
    <row r="8" spans="1:29" ht="15.75">
      <c r="A8" s="66" t="s">
        <v>47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5"/>
      <c r="AA8" s="75"/>
      <c r="AB8" s="75"/>
      <c r="AC8" s="75"/>
    </row>
    <row r="9" spans="1:29" ht="15.75">
      <c r="A9" s="79" t="s">
        <v>48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5"/>
      <c r="AA9" s="75"/>
      <c r="AB9" s="75"/>
      <c r="AC9" s="75"/>
    </row>
    <row r="10" spans="1:29" ht="15.75">
      <c r="A10" s="83" t="s">
        <v>49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5"/>
      <c r="AA10" s="75"/>
      <c r="AB10" s="75"/>
      <c r="AC10" s="75"/>
    </row>
    <row r="11" spans="1:29" ht="15.75">
      <c r="A11" s="78" t="s">
        <v>50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5"/>
      <c r="AA11" s="75"/>
      <c r="AB11" s="75"/>
      <c r="AC11" s="75"/>
    </row>
    <row r="12" spans="1:29" ht="15.75">
      <c r="A12" s="78" t="s">
        <v>51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5"/>
      <c r="AA12" s="75"/>
      <c r="AB12" s="75"/>
      <c r="AC12" s="75"/>
    </row>
    <row r="13" spans="1:29" ht="15.75">
      <c r="A13" s="79" t="s">
        <v>52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5"/>
      <c r="AA13" s="75"/>
      <c r="AB13" s="75"/>
      <c r="AC13" s="75"/>
    </row>
    <row r="14" spans="1:29" ht="15.75">
      <c r="A14" s="83" t="s">
        <v>53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5"/>
      <c r="AA14" s="75"/>
      <c r="AB14" s="75"/>
      <c r="AC14" s="75"/>
    </row>
    <row r="15" spans="1:29" ht="15.75">
      <c r="A15" s="66" t="s">
        <v>54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5"/>
      <c r="AA15" s="75"/>
      <c r="AB15" s="75"/>
      <c r="AC15" s="75"/>
    </row>
    <row r="16" spans="1:29" ht="15.75">
      <c r="A16" s="66" t="s">
        <v>55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5"/>
      <c r="AA16" s="75"/>
      <c r="AB16" s="75"/>
      <c r="AC16" s="75"/>
    </row>
    <row r="17" spans="1:29" ht="15.75">
      <c r="A17" s="78" t="s">
        <v>56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5"/>
      <c r="AA17" s="75"/>
      <c r="AB17" s="75"/>
      <c r="AC17" s="75"/>
    </row>
    <row r="18" spans="1:29" ht="15.75">
      <c r="A18" s="78" t="s">
        <v>57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5"/>
      <c r="AA18" s="75"/>
      <c r="AB18" s="75"/>
      <c r="AC18" s="75"/>
    </row>
    <row r="19" spans="1:29" ht="15.75">
      <c r="A19" s="83" t="s">
        <v>58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5"/>
      <c r="AA19" s="75"/>
      <c r="AB19" s="75"/>
      <c r="AC19" s="75"/>
    </row>
    <row r="20" spans="1:29" ht="15.75">
      <c r="A20" s="66" t="s">
        <v>59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5"/>
      <c r="AA20" s="75"/>
      <c r="AB20" s="75"/>
      <c r="AC20" s="75"/>
    </row>
    <row r="21" spans="1:29" ht="15.75">
      <c r="A21" s="67" t="s">
        <v>60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5"/>
      <c r="AA21" s="75"/>
      <c r="AB21" s="75"/>
      <c r="AC21" s="75"/>
    </row>
    <row r="22" spans="1:29" ht="15.75">
      <c r="A22" s="67" t="s">
        <v>61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5"/>
      <c r="AA22" s="75"/>
      <c r="AB22" s="75"/>
      <c r="AC22" s="75"/>
    </row>
    <row r="23" spans="1:29" ht="15.75">
      <c r="A23" s="83" t="s">
        <v>15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5"/>
      <c r="AA23" s="75"/>
      <c r="AB23" s="75"/>
      <c r="AC23" s="75"/>
    </row>
    <row r="24" spans="1:29" ht="15.75">
      <c r="A24" s="66" t="s">
        <v>62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5"/>
      <c r="AA24" s="75"/>
      <c r="AB24" s="75"/>
      <c r="AC24" s="75"/>
    </row>
    <row r="25" spans="1:29" ht="15.75">
      <c r="A25" s="67" t="s">
        <v>63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5"/>
      <c r="AA25" s="75"/>
      <c r="AB25" s="75"/>
      <c r="AC25" s="75"/>
    </row>
    <row r="26" spans="1:29" ht="15.75">
      <c r="A26" s="67" t="s">
        <v>64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5"/>
      <c r="AA26" s="75"/>
      <c r="AB26" s="75"/>
      <c r="AC26" s="75"/>
    </row>
    <row r="27" spans="1:29" ht="15.75">
      <c r="A27" s="80" t="s">
        <v>65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5"/>
      <c r="AA27" s="75"/>
      <c r="AB27" s="75"/>
      <c r="AC27" s="75"/>
    </row>
    <row r="28" spans="1:29" ht="15.75">
      <c r="A28" s="66" t="s">
        <v>66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5"/>
      <c r="AA28" s="75"/>
      <c r="AB28" s="75"/>
      <c r="AC28" s="75"/>
    </row>
    <row r="29" spans="1:29" ht="15.75">
      <c r="A29" s="8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1:29" ht="15.75">
      <c r="A30" s="8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1:29" ht="15.75">
      <c r="A31" s="81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1:29" ht="15.75">
      <c r="A32" s="8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1:29" ht="15.75">
      <c r="A33" s="81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1:29" ht="15.75">
      <c r="A34" s="81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1:29" ht="15.75">
      <c r="A35" s="81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A57D-8165-4971-BDBF-ED4D5287BE6F}">
  <dimension ref="A1:BW109"/>
  <sheetViews>
    <sheetView showOutlineSymbols="0" topLeftCell="A80" zoomScaleNormal="100" workbookViewId="0">
      <selection activeCell="F95" sqref="F95"/>
    </sheetView>
  </sheetViews>
  <sheetFormatPr defaultColWidth="10.85546875" defaultRowHeight="15"/>
  <cols>
    <col min="1" max="1" width="49.42578125" style="10" customWidth="1"/>
    <col min="2" max="2" width="11.5703125" style="6" customWidth="1"/>
    <col min="3" max="3" width="9" style="11" customWidth="1"/>
    <col min="4" max="4" width="10.42578125" style="190" customWidth="1"/>
    <col min="5" max="5" width="14" style="11" customWidth="1"/>
    <col min="6" max="6" width="17.42578125" style="6" customWidth="1"/>
    <col min="7" max="7" width="14.28515625" style="6" customWidth="1"/>
    <col min="8" max="8" width="15.85546875" style="6" customWidth="1"/>
    <col min="9" max="10" width="10" style="6" customWidth="1"/>
    <col min="11" max="11" width="13.42578125" style="11" customWidth="1"/>
    <col min="12" max="12" width="13.42578125" style="9" customWidth="1"/>
    <col min="13" max="13" width="46.85546875" style="12" customWidth="1"/>
    <col min="14" max="14" width="10.7109375" style="6" customWidth="1"/>
    <col min="15" max="15" width="8.7109375" style="11" customWidth="1"/>
    <col min="16" max="16" width="8.7109375" style="6" customWidth="1"/>
    <col min="17" max="17" width="12" style="6" customWidth="1"/>
    <col min="18" max="18" width="21.7109375" style="6" customWidth="1"/>
    <col min="19" max="19" width="12.7109375" style="6" customWidth="1"/>
    <col min="20" max="22" width="8.7109375" style="6" customWidth="1"/>
    <col min="23" max="23" width="19.85546875" style="6" customWidth="1"/>
    <col min="24" max="24" width="19.85546875" style="190" customWidth="1"/>
    <col min="25" max="25" width="47.85546875" style="6" customWidth="1"/>
    <col min="26" max="26" width="10.85546875" style="6"/>
    <col min="27" max="27" width="8.42578125" style="6" customWidth="1"/>
    <col min="28" max="28" width="7.28515625" style="6" customWidth="1"/>
    <col min="29" max="29" width="8.28515625" style="6" customWidth="1"/>
    <col min="30" max="30" width="13.7109375" style="6" customWidth="1"/>
    <col min="31" max="34" width="10.7109375" style="6" customWidth="1"/>
    <col min="35" max="35" width="12.5703125" style="6" customWidth="1"/>
    <col min="36" max="37" width="10.85546875" style="6"/>
    <col min="38" max="38" width="23.7109375" style="6" customWidth="1"/>
    <col min="39" max="16384" width="10.85546875" style="6"/>
  </cols>
  <sheetData>
    <row r="1" spans="1:75" ht="16.5" thickBot="1">
      <c r="A1" s="400" t="s">
        <v>67</v>
      </c>
      <c r="B1" s="402" t="s">
        <v>68</v>
      </c>
      <c r="C1" s="402"/>
      <c r="D1" s="402"/>
      <c r="E1" s="402"/>
      <c r="F1" s="402"/>
      <c r="G1" s="402"/>
      <c r="H1" s="402"/>
      <c r="I1" s="402"/>
      <c r="J1" s="402"/>
      <c r="K1" s="403"/>
      <c r="L1" s="278"/>
      <c r="M1" s="404" t="str">
        <f>A1</f>
        <v>ITEM</v>
      </c>
      <c r="N1" s="406" t="s">
        <v>69</v>
      </c>
      <c r="O1" s="407"/>
      <c r="P1" s="407"/>
      <c r="Q1" s="407"/>
      <c r="R1" s="407"/>
      <c r="S1" s="407"/>
      <c r="T1" s="407"/>
      <c r="U1" s="407"/>
      <c r="V1" s="407"/>
      <c r="W1" s="408"/>
      <c r="X1" s="158"/>
      <c r="Y1" s="409" t="s">
        <v>67</v>
      </c>
      <c r="Z1" s="399" t="s">
        <v>70</v>
      </c>
      <c r="AA1" s="399"/>
      <c r="AB1" s="399"/>
      <c r="AC1" s="399"/>
      <c r="AD1" s="399"/>
      <c r="AE1" s="399"/>
      <c r="AF1" s="399"/>
      <c r="AG1" s="399"/>
      <c r="AH1" s="399"/>
      <c r="AI1" s="399"/>
      <c r="AJ1" s="84"/>
      <c r="AK1" s="84"/>
      <c r="AL1" s="156"/>
      <c r="AM1" s="156"/>
      <c r="AN1" s="156"/>
      <c r="AO1" s="156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</row>
    <row r="2" spans="1:75" ht="49.5" customHeight="1" thickBot="1">
      <c r="A2" s="401"/>
      <c r="B2" s="217" t="s">
        <v>71</v>
      </c>
      <c r="C2" s="218" t="s">
        <v>72</v>
      </c>
      <c r="D2" s="219" t="s">
        <v>73</v>
      </c>
      <c r="E2" s="218" t="s">
        <v>74</v>
      </c>
      <c r="F2" s="220" t="s">
        <v>75</v>
      </c>
      <c r="G2" s="220" t="s">
        <v>76</v>
      </c>
      <c r="H2" s="220" t="s">
        <v>77</v>
      </c>
      <c r="I2" s="220" t="s">
        <v>78</v>
      </c>
      <c r="J2" s="220" t="s">
        <v>79</v>
      </c>
      <c r="K2" s="221" t="s">
        <v>80</v>
      </c>
      <c r="L2" s="279"/>
      <c r="M2" s="405"/>
      <c r="N2" s="217" t="s">
        <v>81</v>
      </c>
      <c r="O2" s="218" t="s">
        <v>72</v>
      </c>
      <c r="P2" s="219" t="s">
        <v>73</v>
      </c>
      <c r="Q2" s="219" t="s">
        <v>74</v>
      </c>
      <c r="R2" s="220" t="s">
        <v>75</v>
      </c>
      <c r="S2" s="220" t="s">
        <v>76</v>
      </c>
      <c r="T2" s="220" t="s">
        <v>77</v>
      </c>
      <c r="U2" s="220" t="s">
        <v>78</v>
      </c>
      <c r="V2" s="220" t="s">
        <v>79</v>
      </c>
      <c r="W2" s="289" t="s">
        <v>80</v>
      </c>
      <c r="X2" s="288"/>
      <c r="Y2" s="410"/>
      <c r="Z2" s="346" t="s">
        <v>81</v>
      </c>
      <c r="AA2" s="346" t="s">
        <v>72</v>
      </c>
      <c r="AB2" s="346" t="s">
        <v>73</v>
      </c>
      <c r="AC2" s="346" t="s">
        <v>74</v>
      </c>
      <c r="AD2" s="347" t="s">
        <v>75</v>
      </c>
      <c r="AE2" s="347" t="s">
        <v>76</v>
      </c>
      <c r="AF2" s="347" t="s">
        <v>77</v>
      </c>
      <c r="AG2" s="347" t="s">
        <v>78</v>
      </c>
      <c r="AH2" s="347" t="s">
        <v>79</v>
      </c>
      <c r="AI2" s="346" t="s">
        <v>80</v>
      </c>
      <c r="AJ2" s="84"/>
      <c r="AK2" s="84"/>
      <c r="AL2" s="156"/>
      <c r="AM2" s="156"/>
      <c r="AN2" s="156"/>
      <c r="AO2" s="156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</row>
    <row r="3" spans="1:75" ht="16.5" thickBot="1">
      <c r="A3" s="197" t="s">
        <v>82</v>
      </c>
      <c r="B3" s="85"/>
      <c r="C3" s="86"/>
      <c r="D3" s="183"/>
      <c r="E3" s="86"/>
      <c r="F3" s="87"/>
      <c r="G3" s="87"/>
      <c r="H3" s="87"/>
      <c r="I3" s="87"/>
      <c r="J3" s="87"/>
      <c r="K3" s="161"/>
      <c r="L3" s="150"/>
      <c r="M3" s="280" t="str">
        <f t="shared" ref="M3:M94" si="0">A3</f>
        <v>RECURSOS HUMANOS</v>
      </c>
      <c r="N3" s="248"/>
      <c r="O3" s="179"/>
      <c r="P3" s="180"/>
      <c r="Q3" s="180"/>
      <c r="R3" s="233"/>
      <c r="S3" s="234"/>
      <c r="T3" s="234"/>
      <c r="U3" s="234"/>
      <c r="V3" s="234"/>
      <c r="W3" s="292"/>
      <c r="X3" s="290"/>
      <c r="Y3" s="350" t="s">
        <v>82</v>
      </c>
      <c r="Z3" s="248"/>
      <c r="AA3" s="180"/>
      <c r="AB3" s="180"/>
      <c r="AC3" s="180"/>
      <c r="AD3" s="180"/>
      <c r="AE3" s="180"/>
      <c r="AF3" s="180"/>
      <c r="AG3" s="180"/>
      <c r="AH3" s="180"/>
      <c r="AI3" s="292"/>
      <c r="AJ3" s="84"/>
      <c r="AK3" s="84"/>
      <c r="AL3" s="156"/>
      <c r="AM3" s="156"/>
      <c r="AN3" s="156"/>
      <c r="AO3" s="156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</row>
    <row r="4" spans="1:75" ht="15.75">
      <c r="A4" s="91" t="s">
        <v>83</v>
      </c>
      <c r="B4" s="92"/>
      <c r="C4" s="90"/>
      <c r="D4" s="184"/>
      <c r="E4" s="90"/>
      <c r="F4" s="93"/>
      <c r="G4" s="94"/>
      <c r="H4" s="94"/>
      <c r="I4" s="94"/>
      <c r="J4" s="94"/>
      <c r="K4" s="162"/>
      <c r="L4" s="150"/>
      <c r="M4" s="281" t="str">
        <f t="shared" si="0"/>
        <v xml:space="preserve">  - Profesionales</v>
      </c>
      <c r="N4" s="239"/>
      <c r="O4" s="90"/>
      <c r="P4" s="89"/>
      <c r="Q4" s="89"/>
      <c r="R4" s="94"/>
      <c r="S4" s="95"/>
      <c r="T4" s="95"/>
      <c r="U4" s="95"/>
      <c r="V4" s="95"/>
      <c r="W4" s="293"/>
      <c r="X4" s="156"/>
      <c r="Y4" s="178" t="s">
        <v>83</v>
      </c>
      <c r="Z4" s="239"/>
      <c r="AA4" s="89"/>
      <c r="AB4" s="89"/>
      <c r="AC4" s="89"/>
      <c r="AD4" s="89"/>
      <c r="AE4" s="89"/>
      <c r="AF4" s="89"/>
      <c r="AG4" s="89"/>
      <c r="AH4" s="89"/>
      <c r="AI4" s="293"/>
      <c r="AJ4" s="84"/>
      <c r="AK4" s="84"/>
      <c r="AL4" s="205"/>
      <c r="AM4" s="390"/>
      <c r="AN4" s="390"/>
      <c r="AO4" s="3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</row>
    <row r="5" spans="1:75" ht="15.75">
      <c r="A5" s="97"/>
      <c r="B5" s="92" t="s">
        <v>84</v>
      </c>
      <c r="C5" s="90"/>
      <c r="D5" s="184"/>
      <c r="E5" s="90"/>
      <c r="F5" s="93">
        <f>C5*D5*E5</f>
        <v>0</v>
      </c>
      <c r="G5" s="98"/>
      <c r="H5" s="98"/>
      <c r="I5" s="98"/>
      <c r="J5" s="98"/>
      <c r="K5" s="162">
        <f>SUM(F5:J5)</f>
        <v>0</v>
      </c>
      <c r="L5" s="150"/>
      <c r="M5" s="282">
        <f t="shared" si="0"/>
        <v>0</v>
      </c>
      <c r="N5" s="239" t="s">
        <v>84</v>
      </c>
      <c r="O5" s="90">
        <f>C5</f>
        <v>0</v>
      </c>
      <c r="P5" s="89"/>
      <c r="Q5" s="99">
        <f>E5</f>
        <v>0</v>
      </c>
      <c r="R5" s="100">
        <f>F5</f>
        <v>0</v>
      </c>
      <c r="S5" s="100">
        <f>G5</f>
        <v>0</v>
      </c>
      <c r="T5" s="100">
        <f>H5</f>
        <v>0</v>
      </c>
      <c r="U5" s="100">
        <f>I5</f>
        <v>0</v>
      </c>
      <c r="V5" s="100">
        <f>J5</f>
        <v>0</v>
      </c>
      <c r="W5" s="162">
        <f t="shared" ref="W5:W6" si="1">SUM(R5:V5)</f>
        <v>0</v>
      </c>
      <c r="X5" s="152"/>
      <c r="Y5" s="97">
        <f>A5</f>
        <v>0</v>
      </c>
      <c r="Z5" s="239" t="s">
        <v>84</v>
      </c>
      <c r="AA5" s="99">
        <f>C5</f>
        <v>0</v>
      </c>
      <c r="AB5" s="90">
        <f>D5+P5</f>
        <v>0</v>
      </c>
      <c r="AC5" s="99">
        <f t="shared" ref="AC5:AC17" si="2">Q5</f>
        <v>0</v>
      </c>
      <c r="AD5" s="90">
        <f>F5+R5</f>
        <v>0</v>
      </c>
      <c r="AE5" s="101">
        <f>G5+S5</f>
        <v>0</v>
      </c>
      <c r="AF5" s="101"/>
      <c r="AG5" s="101"/>
      <c r="AH5" s="101"/>
      <c r="AI5" s="162">
        <f>SUM(AD5:AH5)</f>
        <v>0</v>
      </c>
      <c r="AJ5" s="102"/>
      <c r="AK5" s="84"/>
      <c r="AL5" s="156"/>
      <c r="AM5" s="391"/>
      <c r="AN5" s="156"/>
      <c r="AO5" s="155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</row>
    <row r="6" spans="1:75" ht="15.75">
      <c r="A6" s="97"/>
      <c r="B6" s="92" t="s">
        <v>84</v>
      </c>
      <c r="C6" s="90"/>
      <c r="D6" s="184"/>
      <c r="E6" s="90"/>
      <c r="F6" s="93">
        <f t="shared" ref="F6:F17" si="3">C6*D6*E6</f>
        <v>0</v>
      </c>
      <c r="G6" s="98"/>
      <c r="H6" s="98"/>
      <c r="I6" s="98"/>
      <c r="J6" s="98"/>
      <c r="K6" s="162">
        <f t="shared" ref="K6:K17" si="4">SUM(F6:J6)</f>
        <v>0</v>
      </c>
      <c r="L6" s="150"/>
      <c r="M6" s="282">
        <f t="shared" si="0"/>
        <v>0</v>
      </c>
      <c r="N6" s="239" t="s">
        <v>84</v>
      </c>
      <c r="O6" s="90">
        <f>C6</f>
        <v>0</v>
      </c>
      <c r="P6" s="89"/>
      <c r="Q6" s="99">
        <f>E6</f>
        <v>0</v>
      </c>
      <c r="R6" s="100">
        <f t="shared" ref="R6:R14" si="5">F6</f>
        <v>0</v>
      </c>
      <c r="S6" s="100">
        <f>G6</f>
        <v>0</v>
      </c>
      <c r="T6" s="100">
        <f>H6</f>
        <v>0</v>
      </c>
      <c r="U6" s="100">
        <f>I6</f>
        <v>0</v>
      </c>
      <c r="V6" s="100">
        <f>J6</f>
        <v>0</v>
      </c>
      <c r="W6" s="162">
        <f t="shared" si="1"/>
        <v>0</v>
      </c>
      <c r="X6" s="152"/>
      <c r="Y6" s="97">
        <f t="shared" ref="Y6:Y17" si="6">A6</f>
        <v>0</v>
      </c>
      <c r="Z6" s="239" t="s">
        <v>84</v>
      </c>
      <c r="AA6" s="99">
        <f t="shared" ref="AA6:AA17" si="7">C6</f>
        <v>0</v>
      </c>
      <c r="AB6" s="90">
        <f t="shared" ref="AB6:AB17" si="8">D6+P6</f>
        <v>0</v>
      </c>
      <c r="AC6" s="99">
        <f t="shared" si="2"/>
        <v>0</v>
      </c>
      <c r="AD6" s="90">
        <f>F6+R6</f>
        <v>0</v>
      </c>
      <c r="AE6" s="101">
        <f>G6+S6</f>
        <v>0</v>
      </c>
      <c r="AF6" s="101"/>
      <c r="AG6" s="101"/>
      <c r="AH6" s="101"/>
      <c r="AI6" s="162">
        <f t="shared" ref="AI6:AI41" si="9">SUM(AD6:AH6)</f>
        <v>0</v>
      </c>
      <c r="AJ6" s="102"/>
      <c r="AK6" s="84"/>
      <c r="AL6" s="156"/>
      <c r="AM6" s="391"/>
      <c r="AN6" s="156"/>
      <c r="AO6" s="155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</row>
    <row r="7" spans="1:75" ht="12" customHeight="1">
      <c r="A7" s="103"/>
      <c r="B7" s="92" t="s">
        <v>84</v>
      </c>
      <c r="C7" s="90"/>
      <c r="D7" s="184"/>
      <c r="E7" s="90"/>
      <c r="F7" s="93">
        <f t="shared" si="3"/>
        <v>0</v>
      </c>
      <c r="G7" s="98"/>
      <c r="H7" s="98"/>
      <c r="I7" s="98"/>
      <c r="J7" s="98"/>
      <c r="K7" s="162">
        <f t="shared" si="4"/>
        <v>0</v>
      </c>
      <c r="L7" s="150"/>
      <c r="M7" s="282">
        <f t="shared" si="0"/>
        <v>0</v>
      </c>
      <c r="N7" s="239" t="s">
        <v>84</v>
      </c>
      <c r="O7" s="90">
        <f>C7</f>
        <v>0</v>
      </c>
      <c r="P7" s="89"/>
      <c r="Q7" s="99">
        <f>E7</f>
        <v>0</v>
      </c>
      <c r="R7" s="100">
        <f t="shared" si="5"/>
        <v>0</v>
      </c>
      <c r="S7" s="100">
        <f>G7</f>
        <v>0</v>
      </c>
      <c r="T7" s="100">
        <f>H7</f>
        <v>0</v>
      </c>
      <c r="U7" s="100">
        <f>I7</f>
        <v>0</v>
      </c>
      <c r="V7" s="100">
        <f>J7</f>
        <v>0</v>
      </c>
      <c r="W7" s="162">
        <f>SUM(R7:V7)</f>
        <v>0</v>
      </c>
      <c r="X7" s="152"/>
      <c r="Y7" s="97">
        <f t="shared" si="6"/>
        <v>0</v>
      </c>
      <c r="Z7" s="239" t="s">
        <v>84</v>
      </c>
      <c r="AA7" s="99">
        <f t="shared" si="7"/>
        <v>0</v>
      </c>
      <c r="AB7" s="90">
        <f t="shared" si="8"/>
        <v>0</v>
      </c>
      <c r="AC7" s="99">
        <f t="shared" si="2"/>
        <v>0</v>
      </c>
      <c r="AD7" s="90">
        <f>F7+R7</f>
        <v>0</v>
      </c>
      <c r="AE7" s="101">
        <f>G7+S7</f>
        <v>0</v>
      </c>
      <c r="AF7" s="101"/>
      <c r="AG7" s="101"/>
      <c r="AH7" s="101"/>
      <c r="AI7" s="162">
        <f t="shared" si="9"/>
        <v>0</v>
      </c>
      <c r="AJ7" s="102"/>
      <c r="AK7" s="84"/>
      <c r="AL7" s="156"/>
      <c r="AM7" s="391"/>
      <c r="AN7" s="156"/>
      <c r="AO7" s="155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</row>
    <row r="8" spans="1:75" customFormat="1" ht="13.5" customHeight="1">
      <c r="A8" s="103"/>
      <c r="B8" s="76" t="s">
        <v>84</v>
      </c>
      <c r="C8" s="101"/>
      <c r="D8" s="185"/>
      <c r="E8" s="90"/>
      <c r="F8" s="93">
        <f t="shared" si="3"/>
        <v>0</v>
      </c>
      <c r="G8" s="98"/>
      <c r="H8" s="98"/>
      <c r="I8" s="98"/>
      <c r="J8" s="98"/>
      <c r="K8" s="162">
        <f t="shared" si="4"/>
        <v>0</v>
      </c>
      <c r="L8" s="150"/>
      <c r="M8" s="283">
        <f t="shared" si="0"/>
        <v>0</v>
      </c>
      <c r="N8" s="294" t="s">
        <v>84</v>
      </c>
      <c r="O8" s="90">
        <f t="shared" ref="O8:O14" si="10">C8</f>
        <v>0</v>
      </c>
      <c r="P8" s="89"/>
      <c r="Q8" s="99">
        <f>E8</f>
        <v>0</v>
      </c>
      <c r="R8" s="100">
        <f t="shared" si="5"/>
        <v>0</v>
      </c>
      <c r="S8" s="100">
        <f>G8</f>
        <v>0</v>
      </c>
      <c r="T8" s="100">
        <f>H8</f>
        <v>0</v>
      </c>
      <c r="U8" s="100">
        <f>I8</f>
        <v>0</v>
      </c>
      <c r="V8" s="100">
        <f>J8</f>
        <v>0</v>
      </c>
      <c r="W8" s="162">
        <f t="shared" ref="W8:W17" si="11">SUM(R8:V8)</f>
        <v>0</v>
      </c>
      <c r="X8" s="152"/>
      <c r="Y8" s="97">
        <f t="shared" si="6"/>
        <v>0</v>
      </c>
      <c r="Z8" s="294" t="s">
        <v>84</v>
      </c>
      <c r="AA8" s="104">
        <f t="shared" si="7"/>
        <v>0</v>
      </c>
      <c r="AB8" s="101">
        <f t="shared" si="8"/>
        <v>0</v>
      </c>
      <c r="AC8" s="104">
        <f t="shared" si="2"/>
        <v>0</v>
      </c>
      <c r="AD8" s="101">
        <f>F8+R8</f>
        <v>0</v>
      </c>
      <c r="AE8" s="101">
        <f>G8+S8</f>
        <v>0</v>
      </c>
      <c r="AF8" s="101"/>
      <c r="AG8" s="101"/>
      <c r="AH8" s="101"/>
      <c r="AI8" s="162">
        <f t="shared" si="9"/>
        <v>0</v>
      </c>
      <c r="AJ8" s="105"/>
      <c r="AK8" s="75"/>
      <c r="AL8" s="393"/>
      <c r="AM8" s="394"/>
      <c r="AN8" s="394"/>
      <c r="AO8" s="392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</row>
    <row r="9" spans="1:75" customFormat="1" ht="13.5" customHeight="1">
      <c r="A9" s="103"/>
      <c r="B9" s="76" t="s">
        <v>84</v>
      </c>
      <c r="C9" s="101"/>
      <c r="D9" s="185"/>
      <c r="E9" s="90"/>
      <c r="F9" s="93">
        <f t="shared" si="3"/>
        <v>0</v>
      </c>
      <c r="G9" s="98"/>
      <c r="H9" s="98"/>
      <c r="I9" s="98"/>
      <c r="J9" s="98"/>
      <c r="K9" s="162">
        <f t="shared" si="4"/>
        <v>0</v>
      </c>
      <c r="L9" s="150"/>
      <c r="M9" s="283">
        <f t="shared" si="0"/>
        <v>0</v>
      </c>
      <c r="N9" s="294" t="s">
        <v>84</v>
      </c>
      <c r="O9" s="90">
        <f t="shared" si="10"/>
        <v>0</v>
      </c>
      <c r="P9" s="89"/>
      <c r="Q9" s="99">
        <f>E9</f>
        <v>0</v>
      </c>
      <c r="R9" s="100">
        <f t="shared" si="5"/>
        <v>0</v>
      </c>
      <c r="S9" s="100">
        <f>G9</f>
        <v>0</v>
      </c>
      <c r="T9" s="100">
        <f>H9</f>
        <v>0</v>
      </c>
      <c r="U9" s="100">
        <f>I9</f>
        <v>0</v>
      </c>
      <c r="V9" s="100">
        <f>J9</f>
        <v>0</v>
      </c>
      <c r="W9" s="162">
        <f t="shared" ref="W9" si="12">SUM(R9:V9)</f>
        <v>0</v>
      </c>
      <c r="X9" s="152"/>
      <c r="Y9" s="97">
        <f t="shared" si="6"/>
        <v>0</v>
      </c>
      <c r="Z9" s="294" t="s">
        <v>84</v>
      </c>
      <c r="AA9" s="104">
        <f t="shared" si="7"/>
        <v>0</v>
      </c>
      <c r="AB9" s="101">
        <f t="shared" si="8"/>
        <v>0</v>
      </c>
      <c r="AC9" s="104">
        <f t="shared" si="2"/>
        <v>0</v>
      </c>
      <c r="AD9" s="101">
        <f>F9+R9</f>
        <v>0</v>
      </c>
      <c r="AE9" s="101">
        <f>G9+S9</f>
        <v>0</v>
      </c>
      <c r="AF9" s="101"/>
      <c r="AG9" s="101"/>
      <c r="AH9" s="101"/>
      <c r="AI9" s="162">
        <f t="shared" si="9"/>
        <v>0</v>
      </c>
      <c r="AJ9" s="105"/>
      <c r="AK9" s="75"/>
      <c r="AL9" s="393"/>
      <c r="AM9" s="394"/>
      <c r="AN9" s="394"/>
      <c r="AO9" s="392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</row>
    <row r="10" spans="1:75" customFormat="1" ht="12" customHeight="1">
      <c r="A10" s="103"/>
      <c r="B10" s="76" t="s">
        <v>84</v>
      </c>
      <c r="C10" s="101"/>
      <c r="D10" s="185"/>
      <c r="E10" s="90"/>
      <c r="F10" s="93">
        <f t="shared" si="3"/>
        <v>0</v>
      </c>
      <c r="G10" s="98"/>
      <c r="H10" s="98"/>
      <c r="I10" s="98"/>
      <c r="J10" s="98"/>
      <c r="K10" s="162">
        <f t="shared" si="4"/>
        <v>0</v>
      </c>
      <c r="L10" s="150"/>
      <c r="M10" s="283">
        <f t="shared" si="0"/>
        <v>0</v>
      </c>
      <c r="N10" s="294" t="str">
        <f>B10</f>
        <v>Hrs/mes</v>
      </c>
      <c r="O10" s="90">
        <f t="shared" si="10"/>
        <v>0</v>
      </c>
      <c r="P10" s="89"/>
      <c r="Q10" s="99">
        <f>E10</f>
        <v>0</v>
      </c>
      <c r="R10" s="100">
        <f t="shared" si="5"/>
        <v>0</v>
      </c>
      <c r="S10" s="100">
        <f>G10</f>
        <v>0</v>
      </c>
      <c r="T10" s="100">
        <f>H10</f>
        <v>0</v>
      </c>
      <c r="U10" s="100">
        <f>I10</f>
        <v>0</v>
      </c>
      <c r="V10" s="100">
        <f>J10</f>
        <v>0</v>
      </c>
      <c r="W10" s="162">
        <f t="shared" si="11"/>
        <v>0</v>
      </c>
      <c r="X10" s="152"/>
      <c r="Y10" s="97">
        <f t="shared" si="6"/>
        <v>0</v>
      </c>
      <c r="Z10" s="294" t="s">
        <v>84</v>
      </c>
      <c r="AA10" s="104">
        <f t="shared" si="7"/>
        <v>0</v>
      </c>
      <c r="AB10" s="101">
        <f t="shared" si="8"/>
        <v>0</v>
      </c>
      <c r="AC10" s="104">
        <f t="shared" si="2"/>
        <v>0</v>
      </c>
      <c r="AD10" s="101">
        <f>F10+R10</f>
        <v>0</v>
      </c>
      <c r="AE10" s="101">
        <f>G10+S10</f>
        <v>0</v>
      </c>
      <c r="AF10" s="101"/>
      <c r="AG10" s="101"/>
      <c r="AH10" s="101"/>
      <c r="AI10" s="162">
        <f t="shared" si="9"/>
        <v>0</v>
      </c>
      <c r="AJ10" s="105"/>
      <c r="AK10" s="75"/>
      <c r="AL10" s="393"/>
      <c r="AM10" s="394"/>
      <c r="AN10" s="394"/>
      <c r="AO10" s="392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</row>
    <row r="11" spans="1:75" customFormat="1" ht="12" customHeight="1">
      <c r="A11" s="97"/>
      <c r="B11" s="76" t="s">
        <v>84</v>
      </c>
      <c r="C11" s="101"/>
      <c r="D11" s="185"/>
      <c r="E11" s="90"/>
      <c r="F11" s="93">
        <f t="shared" si="3"/>
        <v>0</v>
      </c>
      <c r="G11" s="98"/>
      <c r="H11" s="98"/>
      <c r="I11" s="98"/>
      <c r="J11" s="98"/>
      <c r="K11" s="162">
        <f t="shared" si="4"/>
        <v>0</v>
      </c>
      <c r="L11" s="150"/>
      <c r="M11" s="283">
        <f t="shared" si="0"/>
        <v>0</v>
      </c>
      <c r="N11" s="294" t="str">
        <f>B11</f>
        <v>Hrs/mes</v>
      </c>
      <c r="O11" s="90">
        <f t="shared" si="10"/>
        <v>0</v>
      </c>
      <c r="P11" s="89"/>
      <c r="Q11" s="99">
        <f>E11</f>
        <v>0</v>
      </c>
      <c r="R11" s="100">
        <f t="shared" si="5"/>
        <v>0</v>
      </c>
      <c r="S11" s="100">
        <f>G11</f>
        <v>0</v>
      </c>
      <c r="T11" s="100">
        <f>H11</f>
        <v>0</v>
      </c>
      <c r="U11" s="100">
        <f>I11</f>
        <v>0</v>
      </c>
      <c r="V11" s="100">
        <f>J11</f>
        <v>0</v>
      </c>
      <c r="W11" s="162">
        <f t="shared" si="11"/>
        <v>0</v>
      </c>
      <c r="X11" s="152"/>
      <c r="Y11" s="97">
        <f t="shared" si="6"/>
        <v>0</v>
      </c>
      <c r="Z11" s="294" t="s">
        <v>84</v>
      </c>
      <c r="AA11" s="104">
        <f t="shared" si="7"/>
        <v>0</v>
      </c>
      <c r="AB11" s="101">
        <f t="shared" si="8"/>
        <v>0</v>
      </c>
      <c r="AC11" s="104">
        <f t="shared" si="2"/>
        <v>0</v>
      </c>
      <c r="AD11" s="101">
        <f>F11+R11</f>
        <v>0</v>
      </c>
      <c r="AE11" s="101"/>
      <c r="AF11" s="101"/>
      <c r="AG11" s="101"/>
      <c r="AH11" s="101"/>
      <c r="AI11" s="162">
        <f t="shared" si="9"/>
        <v>0</v>
      </c>
      <c r="AJ11" s="105"/>
      <c r="AK11" s="75"/>
      <c r="AL11" s="393"/>
      <c r="AM11" s="394"/>
      <c r="AN11" s="394"/>
      <c r="AO11" s="392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</row>
    <row r="12" spans="1:75" ht="15.75">
      <c r="A12" s="97"/>
      <c r="B12" s="76" t="s">
        <v>84</v>
      </c>
      <c r="C12" s="101"/>
      <c r="D12" s="185"/>
      <c r="E12" s="90"/>
      <c r="F12" s="93">
        <f t="shared" si="3"/>
        <v>0</v>
      </c>
      <c r="G12" s="106"/>
      <c r="H12" s="106"/>
      <c r="I12" s="106"/>
      <c r="J12" s="106"/>
      <c r="K12" s="162">
        <f t="shared" si="4"/>
        <v>0</v>
      </c>
      <c r="L12" s="150"/>
      <c r="M12" s="283">
        <f t="shared" si="0"/>
        <v>0</v>
      </c>
      <c r="N12" s="294" t="str">
        <f t="shared" ref="N12:N14" si="13">B12</f>
        <v>Hrs/mes</v>
      </c>
      <c r="O12" s="90">
        <f t="shared" si="10"/>
        <v>0</v>
      </c>
      <c r="P12" s="89"/>
      <c r="Q12" s="99">
        <f>E12</f>
        <v>0</v>
      </c>
      <c r="R12" s="100">
        <f t="shared" si="5"/>
        <v>0</v>
      </c>
      <c r="S12" s="100">
        <f>G12</f>
        <v>0</v>
      </c>
      <c r="T12" s="100">
        <f>H12</f>
        <v>0</v>
      </c>
      <c r="U12" s="100">
        <f>I12</f>
        <v>0</v>
      </c>
      <c r="V12" s="100">
        <f>J12</f>
        <v>0</v>
      </c>
      <c r="W12" s="162">
        <f t="shared" si="11"/>
        <v>0</v>
      </c>
      <c r="X12" s="152"/>
      <c r="Y12" s="97">
        <f t="shared" si="6"/>
        <v>0</v>
      </c>
      <c r="Z12" s="239"/>
      <c r="AA12" s="99">
        <f t="shared" si="7"/>
        <v>0</v>
      </c>
      <c r="AB12" s="90"/>
      <c r="AC12" s="99"/>
      <c r="AD12" s="101">
        <f>F12+R12</f>
        <v>0</v>
      </c>
      <c r="AE12" s="101">
        <f>G12+S12</f>
        <v>0</v>
      </c>
      <c r="AF12" s="101"/>
      <c r="AG12" s="101"/>
      <c r="AH12" s="101"/>
      <c r="AI12" s="162">
        <f t="shared" si="9"/>
        <v>0</v>
      </c>
      <c r="AJ12" s="102"/>
      <c r="AK12" s="84"/>
      <c r="AL12" s="205"/>
      <c r="AM12" s="390"/>
      <c r="AN12" s="390"/>
      <c r="AO12" s="3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</row>
    <row r="13" spans="1:75" ht="15.75">
      <c r="A13" s="97"/>
      <c r="B13" s="92" t="s">
        <v>84</v>
      </c>
      <c r="C13" s="90"/>
      <c r="D13" s="184"/>
      <c r="E13" s="90"/>
      <c r="F13" s="93">
        <f t="shared" si="3"/>
        <v>0</v>
      </c>
      <c r="G13" s="98"/>
      <c r="H13" s="98"/>
      <c r="I13" s="98"/>
      <c r="J13" s="98"/>
      <c r="K13" s="162">
        <f t="shared" si="4"/>
        <v>0</v>
      </c>
      <c r="L13" s="150"/>
      <c r="M13" s="285">
        <f t="shared" si="0"/>
        <v>0</v>
      </c>
      <c r="N13" s="294" t="str">
        <f t="shared" si="13"/>
        <v>Hrs/mes</v>
      </c>
      <c r="O13" s="90">
        <f t="shared" si="10"/>
        <v>0</v>
      </c>
      <c r="P13" s="89"/>
      <c r="Q13" s="99">
        <f>E13</f>
        <v>0</v>
      </c>
      <c r="R13" s="100">
        <f t="shared" si="5"/>
        <v>0</v>
      </c>
      <c r="S13" s="100">
        <f>G13</f>
        <v>0</v>
      </c>
      <c r="T13" s="100">
        <f>H13</f>
        <v>0</v>
      </c>
      <c r="U13" s="100">
        <f>I13</f>
        <v>0</v>
      </c>
      <c r="V13" s="100">
        <f>J13</f>
        <v>0</v>
      </c>
      <c r="W13" s="162">
        <f t="shared" si="11"/>
        <v>0</v>
      </c>
      <c r="X13" s="152"/>
      <c r="Y13" s="97">
        <f t="shared" si="6"/>
        <v>0</v>
      </c>
      <c r="Z13" s="239" t="s">
        <v>84</v>
      </c>
      <c r="AA13" s="99">
        <f>C13</f>
        <v>0</v>
      </c>
      <c r="AB13" s="90">
        <f>D13+P13</f>
        <v>0</v>
      </c>
      <c r="AC13" s="99">
        <f>Q13</f>
        <v>0</v>
      </c>
      <c r="AD13" s="101">
        <f>F13+R13</f>
        <v>0</v>
      </c>
      <c r="AE13" s="101">
        <f>G13+S13</f>
        <v>0</v>
      </c>
      <c r="AF13" s="101"/>
      <c r="AG13" s="101"/>
      <c r="AH13" s="101"/>
      <c r="AI13" s="162">
        <f t="shared" si="9"/>
        <v>0</v>
      </c>
      <c r="AJ13" s="102"/>
      <c r="AK13" s="84"/>
      <c r="AL13" s="156"/>
      <c r="AM13" s="391"/>
      <c r="AN13" s="156"/>
      <c r="AO13" s="396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</row>
    <row r="14" spans="1:75" ht="15.75">
      <c r="A14" s="97"/>
      <c r="B14" s="92" t="s">
        <v>84</v>
      </c>
      <c r="C14" s="90"/>
      <c r="D14" s="184"/>
      <c r="E14" s="90"/>
      <c r="F14" s="93">
        <f t="shared" si="3"/>
        <v>0</v>
      </c>
      <c r="G14" s="98"/>
      <c r="H14" s="98"/>
      <c r="I14" s="98"/>
      <c r="J14" s="98"/>
      <c r="K14" s="162">
        <f t="shared" si="4"/>
        <v>0</v>
      </c>
      <c r="L14" s="150"/>
      <c r="M14" s="282">
        <f t="shared" si="0"/>
        <v>0</v>
      </c>
      <c r="N14" s="294" t="str">
        <f t="shared" si="13"/>
        <v>Hrs/mes</v>
      </c>
      <c r="O14" s="90">
        <f t="shared" si="10"/>
        <v>0</v>
      </c>
      <c r="P14" s="89"/>
      <c r="Q14" s="99">
        <f>E14</f>
        <v>0</v>
      </c>
      <c r="R14" s="100">
        <f t="shared" si="5"/>
        <v>0</v>
      </c>
      <c r="S14" s="100">
        <f>G14</f>
        <v>0</v>
      </c>
      <c r="T14" s="100">
        <f>H14</f>
        <v>0</v>
      </c>
      <c r="U14" s="100">
        <f>I14</f>
        <v>0</v>
      </c>
      <c r="V14" s="100">
        <f>J14</f>
        <v>0</v>
      </c>
      <c r="W14" s="162">
        <f t="shared" si="11"/>
        <v>0</v>
      </c>
      <c r="X14" s="152"/>
      <c r="Y14" s="97"/>
      <c r="Z14" s="239" t="s">
        <v>84</v>
      </c>
      <c r="AA14" s="99">
        <f>C14</f>
        <v>0</v>
      </c>
      <c r="AB14" s="90">
        <f>D14+P14</f>
        <v>0</v>
      </c>
      <c r="AC14" s="99">
        <f>Q14</f>
        <v>0</v>
      </c>
      <c r="AD14" s="101">
        <f>F14+R14</f>
        <v>0</v>
      </c>
      <c r="AE14" s="101">
        <f>G14+S14</f>
        <v>0</v>
      </c>
      <c r="AF14" s="101"/>
      <c r="AG14" s="101"/>
      <c r="AH14" s="101"/>
      <c r="AI14" s="162">
        <f t="shared" si="9"/>
        <v>0</v>
      </c>
      <c r="AJ14" s="102"/>
      <c r="AK14" s="84"/>
      <c r="AL14" s="156"/>
      <c r="AM14" s="391"/>
      <c r="AN14" s="156"/>
      <c r="AO14" s="396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</row>
    <row r="15" spans="1:75" customFormat="1" ht="15.75">
      <c r="A15" s="103"/>
      <c r="B15" s="76"/>
      <c r="C15" s="101"/>
      <c r="D15" s="185"/>
      <c r="E15" s="101"/>
      <c r="F15" s="93">
        <f t="shared" si="3"/>
        <v>0</v>
      </c>
      <c r="G15" s="106"/>
      <c r="H15" s="106"/>
      <c r="I15" s="106"/>
      <c r="J15" s="106"/>
      <c r="K15" s="162">
        <f t="shared" si="4"/>
        <v>0</v>
      </c>
      <c r="L15" s="150"/>
      <c r="M15" s="283">
        <f t="shared" si="0"/>
        <v>0</v>
      </c>
      <c r="N15" s="294"/>
      <c r="O15" s="90"/>
      <c r="P15" s="89"/>
      <c r="Q15" s="99"/>
      <c r="R15" s="100">
        <f>F15</f>
        <v>0</v>
      </c>
      <c r="S15" s="100">
        <f>G15</f>
        <v>0</v>
      </c>
      <c r="T15" s="100">
        <f>H15</f>
        <v>0</v>
      </c>
      <c r="U15" s="100">
        <f>I15</f>
        <v>0</v>
      </c>
      <c r="V15" s="100">
        <f>J15</f>
        <v>0</v>
      </c>
      <c r="W15" s="162">
        <f t="shared" si="11"/>
        <v>0</v>
      </c>
      <c r="X15" s="152"/>
      <c r="Y15" s="97"/>
      <c r="Z15" s="294" t="s">
        <v>84</v>
      </c>
      <c r="AA15" s="104">
        <f t="shared" si="7"/>
        <v>0</v>
      </c>
      <c r="AB15" s="101">
        <f t="shared" si="8"/>
        <v>0</v>
      </c>
      <c r="AC15" s="104">
        <f t="shared" si="2"/>
        <v>0</v>
      </c>
      <c r="AD15" s="101">
        <f>F15+R15</f>
        <v>0</v>
      </c>
      <c r="AE15" s="101">
        <f>G15+S15</f>
        <v>0</v>
      </c>
      <c r="AF15" s="101"/>
      <c r="AG15" s="101"/>
      <c r="AH15" s="101"/>
      <c r="AI15" s="162">
        <f t="shared" si="9"/>
        <v>0</v>
      </c>
      <c r="AJ15" s="105"/>
      <c r="AK15" s="75"/>
      <c r="AL15" s="393"/>
      <c r="AM15" s="394"/>
      <c r="AN15" s="394"/>
      <c r="AO15" s="392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</row>
    <row r="16" spans="1:75" ht="15.75">
      <c r="A16" s="91"/>
      <c r="B16" s="92"/>
      <c r="C16" s="90"/>
      <c r="D16" s="184"/>
      <c r="E16" s="90"/>
      <c r="F16" s="93">
        <f t="shared" si="3"/>
        <v>0</v>
      </c>
      <c r="G16" s="106"/>
      <c r="H16" s="106"/>
      <c r="I16" s="106"/>
      <c r="J16" s="106"/>
      <c r="K16" s="162">
        <f t="shared" si="4"/>
        <v>0</v>
      </c>
      <c r="L16" s="150"/>
      <c r="M16" s="281">
        <f t="shared" si="0"/>
        <v>0</v>
      </c>
      <c r="N16" s="239"/>
      <c r="O16" s="90"/>
      <c r="P16" s="89"/>
      <c r="Q16" s="99"/>
      <c r="R16" s="100">
        <f>F16</f>
        <v>0</v>
      </c>
      <c r="S16" s="100">
        <f>G16</f>
        <v>0</v>
      </c>
      <c r="T16" s="100">
        <f>H16</f>
        <v>0</v>
      </c>
      <c r="U16" s="100">
        <f>I16</f>
        <v>0</v>
      </c>
      <c r="V16" s="100">
        <f>J16</f>
        <v>0</v>
      </c>
      <c r="W16" s="162">
        <f t="shared" si="11"/>
        <v>0</v>
      </c>
      <c r="X16" s="152"/>
      <c r="Y16" s="97">
        <f t="shared" si="6"/>
        <v>0</v>
      </c>
      <c r="Z16" s="239"/>
      <c r="AA16" s="99">
        <f t="shared" si="7"/>
        <v>0</v>
      </c>
      <c r="AB16" s="90">
        <f t="shared" si="8"/>
        <v>0</v>
      </c>
      <c r="AC16" s="99">
        <f t="shared" si="2"/>
        <v>0</v>
      </c>
      <c r="AD16" s="101">
        <f>F16+R16</f>
        <v>0</v>
      </c>
      <c r="AE16" s="101">
        <f>G16+S16</f>
        <v>0</v>
      </c>
      <c r="AF16" s="101"/>
      <c r="AG16" s="101"/>
      <c r="AH16" s="101"/>
      <c r="AI16" s="162">
        <f t="shared" si="9"/>
        <v>0</v>
      </c>
      <c r="AJ16" s="102"/>
      <c r="AK16" s="84"/>
      <c r="AL16" s="156"/>
      <c r="AM16" s="391"/>
      <c r="AN16" s="391"/>
      <c r="AO16" s="156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</row>
    <row r="17" spans="1:75" customFormat="1" ht="16.5" thickBot="1">
      <c r="A17" s="196"/>
      <c r="B17" s="107"/>
      <c r="C17" s="108"/>
      <c r="D17" s="186"/>
      <c r="E17" s="108"/>
      <c r="F17" s="93">
        <f t="shared" si="3"/>
        <v>0</v>
      </c>
      <c r="G17" s="109"/>
      <c r="H17" s="110"/>
      <c r="I17" s="110"/>
      <c r="J17" s="110"/>
      <c r="K17" s="162">
        <f t="shared" si="4"/>
        <v>0</v>
      </c>
      <c r="L17" s="150"/>
      <c r="M17" s="284">
        <f t="shared" si="0"/>
        <v>0</v>
      </c>
      <c r="N17" s="295"/>
      <c r="O17" s="193"/>
      <c r="P17" s="296"/>
      <c r="Q17" s="297"/>
      <c r="R17" s="298">
        <f>F17</f>
        <v>0</v>
      </c>
      <c r="S17" s="298">
        <f>G17</f>
        <v>0</v>
      </c>
      <c r="T17" s="298">
        <f>H17</f>
        <v>0</v>
      </c>
      <c r="U17" s="298">
        <f>I17</f>
        <v>0</v>
      </c>
      <c r="V17" s="298">
        <f>J17</f>
        <v>0</v>
      </c>
      <c r="W17" s="195">
        <f t="shared" si="11"/>
        <v>0</v>
      </c>
      <c r="X17" s="152"/>
      <c r="Y17" s="351">
        <f t="shared" si="6"/>
        <v>0</v>
      </c>
      <c r="Z17" s="295" t="s">
        <v>84</v>
      </c>
      <c r="AA17" s="348">
        <f t="shared" si="7"/>
        <v>0</v>
      </c>
      <c r="AB17" s="349">
        <f t="shared" si="8"/>
        <v>0</v>
      </c>
      <c r="AC17" s="348">
        <f t="shared" si="2"/>
        <v>0</v>
      </c>
      <c r="AD17" s="349">
        <f>F17+R17</f>
        <v>0</v>
      </c>
      <c r="AE17" s="349">
        <f>G17+S17</f>
        <v>0</v>
      </c>
      <c r="AF17" s="349"/>
      <c r="AG17" s="349"/>
      <c r="AH17" s="349"/>
      <c r="AI17" s="195">
        <f t="shared" si="9"/>
        <v>0</v>
      </c>
      <c r="AJ17" s="105"/>
      <c r="AK17" s="75"/>
      <c r="AL17" s="393"/>
      <c r="AM17" s="394"/>
      <c r="AN17" s="394"/>
      <c r="AO17" s="392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</row>
    <row r="18" spans="1:75" s="176" customFormat="1" ht="16.5" thickBot="1">
      <c r="A18" s="164" t="s">
        <v>85</v>
      </c>
      <c r="B18" s="165"/>
      <c r="C18" s="166"/>
      <c r="D18" s="167"/>
      <c r="E18" s="168"/>
      <c r="F18" s="169">
        <f>SUM(F5:F17)</f>
        <v>0</v>
      </c>
      <c r="G18" s="170"/>
      <c r="H18" s="171"/>
      <c r="I18" s="171"/>
      <c r="J18" s="171"/>
      <c r="K18" s="172">
        <f>SUM(F18:J18)</f>
        <v>0</v>
      </c>
      <c r="L18" s="153"/>
      <c r="M18" s="287" t="str">
        <f t="shared" si="0"/>
        <v>TOTAL RECURSOS HUMANOS</v>
      </c>
      <c r="N18" s="231"/>
      <c r="O18" s="166"/>
      <c r="P18" s="167"/>
      <c r="Q18" s="167"/>
      <c r="R18" s="173">
        <f>SUM(R5:R17)</f>
        <v>0</v>
      </c>
      <c r="S18" s="171">
        <f>SUM(S5:S17)</f>
        <v>0</v>
      </c>
      <c r="T18" s="171"/>
      <c r="U18" s="171"/>
      <c r="V18" s="171"/>
      <c r="W18" s="172">
        <f>SUM(W5:W17)</f>
        <v>0</v>
      </c>
      <c r="X18" s="153"/>
      <c r="Y18" s="164" t="s">
        <v>85</v>
      </c>
      <c r="Z18" s="167"/>
      <c r="AA18" s="167"/>
      <c r="AB18" s="167"/>
      <c r="AC18" s="167"/>
      <c r="AD18" s="173">
        <f>SUM(AD5:AD17)</f>
        <v>0</v>
      </c>
      <c r="AE18" s="171">
        <f>SUM(AE5:AE17)</f>
        <v>0</v>
      </c>
      <c r="AF18" s="171"/>
      <c r="AG18" s="171"/>
      <c r="AH18" s="171"/>
      <c r="AI18" s="172">
        <f>SUM(AI5:AI17)</f>
        <v>0</v>
      </c>
      <c r="AJ18" s="155"/>
      <c r="AK18" s="155"/>
      <c r="AL18" s="156"/>
      <c r="AM18" s="156"/>
      <c r="AN18" s="156"/>
      <c r="AO18" s="156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</row>
    <row r="19" spans="1:75" ht="15.75">
      <c r="A19" s="206"/>
      <c r="B19" s="205"/>
      <c r="C19" s="153"/>
      <c r="D19" s="205"/>
      <c r="E19" s="153"/>
      <c r="F19" s="152"/>
      <c r="G19" s="207"/>
      <c r="H19" s="207"/>
      <c r="I19" s="207"/>
      <c r="J19" s="207"/>
      <c r="K19" s="153"/>
      <c r="L19" s="153"/>
      <c r="M19" s="208"/>
      <c r="N19" s="205"/>
      <c r="O19" s="153"/>
      <c r="P19" s="205"/>
      <c r="Q19" s="205"/>
      <c r="R19" s="157"/>
      <c r="S19" s="207"/>
      <c r="T19" s="207"/>
      <c r="U19" s="207"/>
      <c r="V19" s="207"/>
      <c r="W19" s="153"/>
      <c r="X19" s="153"/>
      <c r="Y19" s="206"/>
      <c r="Z19" s="205"/>
      <c r="AA19" s="205"/>
      <c r="AB19" s="205"/>
      <c r="AC19" s="205"/>
      <c r="AD19" s="157"/>
      <c r="AE19" s="207"/>
      <c r="AF19" s="207"/>
      <c r="AG19" s="207"/>
      <c r="AH19" s="207"/>
      <c r="AI19" s="153"/>
      <c r="AJ19" s="155"/>
      <c r="AK19" s="155"/>
      <c r="AL19" s="156"/>
      <c r="AM19" s="156"/>
      <c r="AN19" s="156"/>
      <c r="AO19" s="156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</row>
    <row r="20" spans="1:75" ht="16.5" thickBot="1">
      <c r="A20" s="206"/>
      <c r="B20" s="205"/>
      <c r="C20" s="153"/>
      <c r="D20" s="205"/>
      <c r="E20" s="153"/>
      <c r="F20" s="152"/>
      <c r="G20" s="207"/>
      <c r="H20" s="207"/>
      <c r="I20" s="207"/>
      <c r="J20" s="207"/>
      <c r="K20" s="153"/>
      <c r="L20" s="153"/>
      <c r="M20" s="208"/>
      <c r="N20" s="205"/>
      <c r="O20" s="153"/>
      <c r="P20" s="205"/>
      <c r="Q20" s="205"/>
      <c r="R20" s="157"/>
      <c r="S20" s="207"/>
      <c r="T20" s="207"/>
      <c r="U20" s="207"/>
      <c r="V20" s="207"/>
      <c r="W20" s="153"/>
      <c r="X20" s="153"/>
      <c r="Y20" s="206"/>
      <c r="Z20" s="205"/>
      <c r="AA20" s="205"/>
      <c r="AB20" s="205"/>
      <c r="AC20" s="205"/>
      <c r="AD20" s="157"/>
      <c r="AE20" s="207"/>
      <c r="AF20" s="207"/>
      <c r="AG20" s="207"/>
      <c r="AH20" s="207"/>
      <c r="AI20" s="153"/>
      <c r="AJ20" s="155"/>
      <c r="AK20" s="155"/>
      <c r="AL20" s="156"/>
      <c r="AM20" s="156"/>
      <c r="AN20" s="156"/>
      <c r="AO20" s="156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</row>
    <row r="21" spans="1:75" ht="48" thickBot="1">
      <c r="A21" s="214" t="s">
        <v>86</v>
      </c>
      <c r="B21" s="217" t="s">
        <v>71</v>
      </c>
      <c r="C21" s="218" t="s">
        <v>72</v>
      </c>
      <c r="D21" s="219" t="s">
        <v>73</v>
      </c>
      <c r="E21" s="218" t="s">
        <v>74</v>
      </c>
      <c r="F21" s="220" t="s">
        <v>75</v>
      </c>
      <c r="G21" s="220" t="s">
        <v>76</v>
      </c>
      <c r="H21" s="220" t="s">
        <v>77</v>
      </c>
      <c r="I21" s="220" t="s">
        <v>78</v>
      </c>
      <c r="J21" s="220" t="s">
        <v>79</v>
      </c>
      <c r="K21" s="221" t="s">
        <v>80</v>
      </c>
      <c r="L21" s="160"/>
      <c r="M21" s="302" t="str">
        <f t="shared" si="0"/>
        <v>GASTOS OPERACIÓN</v>
      </c>
      <c r="N21" s="223"/>
      <c r="O21" s="224"/>
      <c r="P21" s="198"/>
      <c r="Q21" s="198"/>
      <c r="R21" s="300"/>
      <c r="S21" s="301"/>
      <c r="T21" s="301"/>
      <c r="U21" s="301"/>
      <c r="V21" s="301"/>
      <c r="W21" s="225">
        <f t="shared" ref="W21:W41" si="14">SUM(R21:V21)</f>
        <v>0</v>
      </c>
      <c r="X21" s="291"/>
      <c r="Y21" s="352" t="str">
        <f>M21</f>
        <v>GASTOS OPERACIÓN</v>
      </c>
      <c r="Z21" s="360"/>
      <c r="AA21" s="256"/>
      <c r="AB21" s="256"/>
      <c r="AC21" s="256"/>
      <c r="AD21" s="256"/>
      <c r="AE21" s="256"/>
      <c r="AF21" s="256"/>
      <c r="AG21" s="256"/>
      <c r="AH21" s="256"/>
      <c r="AI21" s="276">
        <f t="shared" si="9"/>
        <v>0</v>
      </c>
      <c r="AJ21" s="102"/>
      <c r="AK21" s="84"/>
      <c r="AL21" s="156"/>
      <c r="AM21" s="156"/>
      <c r="AN21" s="156"/>
      <c r="AO21" s="156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</row>
    <row r="22" spans="1:75" ht="15.75">
      <c r="A22" s="215" t="s">
        <v>87</v>
      </c>
      <c r="B22" s="85" t="s">
        <v>88</v>
      </c>
      <c r="C22" s="86"/>
      <c r="D22" s="183"/>
      <c r="E22" s="86"/>
      <c r="F22" s="86">
        <f ca="1">D22*F22</f>
        <v>0</v>
      </c>
      <c r="G22" s="222"/>
      <c r="H22" s="222"/>
      <c r="I22" s="222"/>
      <c r="J22" s="222"/>
      <c r="K22" s="161">
        <f t="shared" ref="K21:K41" ca="1" si="15">SUM(F22:J22)</f>
        <v>0</v>
      </c>
      <c r="L22" s="150"/>
      <c r="M22" s="303" t="str">
        <f t="shared" si="0"/>
        <v>Arriendo Vehículo</v>
      </c>
      <c r="N22" s="248" t="s">
        <v>88</v>
      </c>
      <c r="O22" s="179">
        <f>C22</f>
        <v>0</v>
      </c>
      <c r="P22" s="305">
        <f>D22</f>
        <v>0</v>
      </c>
      <c r="Q22" s="305">
        <f>E22</f>
        <v>0</v>
      </c>
      <c r="R22" s="305">
        <f ca="1">F22</f>
        <v>0</v>
      </c>
      <c r="S22" s="305">
        <f>G22</f>
        <v>0</v>
      </c>
      <c r="T22" s="305">
        <f>H22</f>
        <v>0</v>
      </c>
      <c r="U22" s="305">
        <f>I22</f>
        <v>0</v>
      </c>
      <c r="V22" s="305">
        <f>J22</f>
        <v>0</v>
      </c>
      <c r="W22" s="306">
        <f ca="1">K22</f>
        <v>0</v>
      </c>
      <c r="X22" s="155"/>
      <c r="Y22" s="356" t="str">
        <f t="shared" ref="Y22:Y37" si="16">M22</f>
        <v>Arriendo Vehículo</v>
      </c>
      <c r="Z22" s="366" t="s">
        <v>88</v>
      </c>
      <c r="AA22" s="340"/>
      <c r="AB22" s="187"/>
      <c r="AC22" s="367"/>
      <c r="AD22" s="340">
        <f ca="1">F22+R22</f>
        <v>0</v>
      </c>
      <c r="AE22" s="368">
        <f>G22+S22</f>
        <v>0</v>
      </c>
      <c r="AF22" s="368"/>
      <c r="AG22" s="368"/>
      <c r="AH22" s="368"/>
      <c r="AI22" s="369">
        <f t="shared" ca="1" si="9"/>
        <v>0</v>
      </c>
      <c r="AJ22" s="102"/>
      <c r="AK22" s="84"/>
      <c r="AL22" s="156"/>
      <c r="AM22" s="156"/>
      <c r="AN22" s="156"/>
      <c r="AO22" s="156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</row>
    <row r="23" spans="1:75" ht="15.75">
      <c r="A23" s="112" t="s">
        <v>89</v>
      </c>
      <c r="B23" s="92" t="s">
        <v>88</v>
      </c>
      <c r="C23" s="90"/>
      <c r="D23" s="184"/>
      <c r="E23" s="90"/>
      <c r="F23" s="86">
        <f t="shared" ref="F23:F43" ca="1" si="17">D23*F23</f>
        <v>0</v>
      </c>
      <c r="G23" s="137"/>
      <c r="H23" s="137"/>
      <c r="I23" s="137"/>
      <c r="J23" s="137"/>
      <c r="K23" s="162">
        <f t="shared" ca="1" si="15"/>
        <v>0</v>
      </c>
      <c r="L23" s="150"/>
      <c r="M23" s="304" t="str">
        <f t="shared" si="0"/>
        <v>Combustible</v>
      </c>
      <c r="N23" s="239" t="s">
        <v>88</v>
      </c>
      <c r="O23" s="90">
        <f>C23</f>
        <v>0</v>
      </c>
      <c r="P23" s="114">
        <f>D23</f>
        <v>0</v>
      </c>
      <c r="Q23" s="114">
        <f>E23</f>
        <v>0</v>
      </c>
      <c r="R23" s="114">
        <f ca="1">F23</f>
        <v>0</v>
      </c>
      <c r="S23" s="114"/>
      <c r="T23" s="114"/>
      <c r="U23" s="114"/>
      <c r="V23" s="114"/>
      <c r="W23" s="307">
        <f ca="1">K23</f>
        <v>0</v>
      </c>
      <c r="X23" s="155"/>
      <c r="Y23" s="357" t="s">
        <v>89</v>
      </c>
      <c r="Z23" s="250" t="s">
        <v>88</v>
      </c>
      <c r="AA23" s="246"/>
      <c r="AB23" s="184"/>
      <c r="AC23" s="361"/>
      <c r="AD23" s="246">
        <f ca="1">F23+R23</f>
        <v>0</v>
      </c>
      <c r="AE23" s="362"/>
      <c r="AF23" s="362"/>
      <c r="AG23" s="362"/>
      <c r="AH23" s="362"/>
      <c r="AI23" s="326">
        <f t="shared" ca="1" si="9"/>
        <v>0</v>
      </c>
      <c r="AJ23" s="102"/>
      <c r="AK23" s="84"/>
      <c r="AL23" s="156"/>
      <c r="AM23" s="156"/>
      <c r="AN23" s="156"/>
      <c r="AO23" s="156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</row>
    <row r="24" spans="1:75" ht="15.75">
      <c r="A24" s="112" t="s">
        <v>90</v>
      </c>
      <c r="B24" s="92" t="s">
        <v>91</v>
      </c>
      <c r="C24" s="90"/>
      <c r="D24" s="184"/>
      <c r="E24" s="90"/>
      <c r="F24" s="86">
        <f t="shared" ca="1" si="17"/>
        <v>0</v>
      </c>
      <c r="G24" s="137"/>
      <c r="H24" s="137"/>
      <c r="I24" s="137"/>
      <c r="J24" s="137"/>
      <c r="K24" s="162">
        <f t="shared" ca="1" si="15"/>
        <v>0</v>
      </c>
      <c r="L24" s="150"/>
      <c r="M24" s="304" t="str">
        <f t="shared" si="0"/>
        <v>Viáticos</v>
      </c>
      <c r="N24" s="239" t="s">
        <v>88</v>
      </c>
      <c r="O24" s="90">
        <f t="shared" ref="O24:O28" si="18">C24</f>
        <v>0</v>
      </c>
      <c r="P24" s="312">
        <f>D24</f>
        <v>0</v>
      </c>
      <c r="Q24" s="114">
        <f>E24</f>
        <v>0</v>
      </c>
      <c r="R24" s="114">
        <f ca="1">F24</f>
        <v>0</v>
      </c>
      <c r="S24" s="114">
        <f>G24</f>
        <v>0</v>
      </c>
      <c r="T24" s="114">
        <f>H24</f>
        <v>0</v>
      </c>
      <c r="U24" s="114">
        <f>I24</f>
        <v>0</v>
      </c>
      <c r="V24" s="114">
        <f>J24</f>
        <v>0</v>
      </c>
      <c r="W24" s="307">
        <f ca="1">K24</f>
        <v>0</v>
      </c>
      <c r="X24" s="155"/>
      <c r="Y24" s="357" t="str">
        <f t="shared" si="16"/>
        <v>Viáticos</v>
      </c>
      <c r="Z24" s="250" t="s">
        <v>88</v>
      </c>
      <c r="AA24" s="246"/>
      <c r="AB24" s="184"/>
      <c r="AC24" s="361"/>
      <c r="AD24" s="246">
        <f ca="1">F24+R24</f>
        <v>0</v>
      </c>
      <c r="AE24" s="362">
        <f>G24+S24</f>
        <v>0</v>
      </c>
      <c r="AF24" s="362"/>
      <c r="AG24" s="362"/>
      <c r="AH24" s="362"/>
      <c r="AI24" s="326">
        <f t="shared" ca="1" si="9"/>
        <v>0</v>
      </c>
      <c r="AJ24" s="102"/>
      <c r="AK24" s="84"/>
      <c r="AL24" s="156"/>
      <c r="AM24" s="156"/>
      <c r="AN24" s="156"/>
      <c r="AO24" s="156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</row>
    <row r="25" spans="1:75" ht="15.75">
      <c r="A25" s="112" t="s">
        <v>92</v>
      </c>
      <c r="B25" s="92" t="s">
        <v>93</v>
      </c>
      <c r="C25" s="90"/>
      <c r="D25" s="184"/>
      <c r="E25" s="90"/>
      <c r="F25" s="86">
        <f t="shared" ca="1" si="17"/>
        <v>0</v>
      </c>
      <c r="G25" s="137"/>
      <c r="H25" s="137"/>
      <c r="I25" s="137"/>
      <c r="J25" s="137"/>
      <c r="K25" s="162">
        <f t="shared" ref="K25" ca="1" si="19">SUM(F25:J25)</f>
        <v>0</v>
      </c>
      <c r="L25" s="150"/>
      <c r="M25" s="304" t="str">
        <f>+A25</f>
        <v>Pasajes aéreos</v>
      </c>
      <c r="N25" s="239"/>
      <c r="O25" s="90">
        <f t="shared" ref="O25" si="20">C25</f>
        <v>0</v>
      </c>
      <c r="P25" s="312">
        <f t="shared" ref="P25" si="21">D25</f>
        <v>0</v>
      </c>
      <c r="Q25" s="114">
        <f t="shared" ref="Q25" si="22">E25</f>
        <v>0</v>
      </c>
      <c r="R25" s="114">
        <f t="shared" ref="R25" ca="1" si="23">F25</f>
        <v>0</v>
      </c>
      <c r="S25" s="114">
        <f t="shared" ref="S25" si="24">G25</f>
        <v>0</v>
      </c>
      <c r="T25" s="114">
        <f t="shared" ref="T25" si="25">H25</f>
        <v>0</v>
      </c>
      <c r="U25" s="114">
        <f t="shared" ref="U25" si="26">I25</f>
        <v>0</v>
      </c>
      <c r="V25" s="114">
        <f t="shared" ref="V25" si="27">J25</f>
        <v>0</v>
      </c>
      <c r="W25" s="307">
        <f t="shared" ref="W25" ca="1" si="28">K25</f>
        <v>0</v>
      </c>
      <c r="X25" s="155"/>
      <c r="Y25" s="357" t="str">
        <f t="shared" ref="Y25" si="29">M25</f>
        <v>Pasajes aéreos</v>
      </c>
      <c r="Z25" s="250" t="s">
        <v>94</v>
      </c>
      <c r="AA25" s="246"/>
      <c r="AB25" s="184"/>
      <c r="AC25" s="361"/>
      <c r="AD25" s="246">
        <f t="shared" ref="AD25" ca="1" si="30">F25+R25</f>
        <v>0</v>
      </c>
      <c r="AE25" s="362">
        <f t="shared" ref="AE25" si="31">G25+S25</f>
        <v>0</v>
      </c>
      <c r="AF25" s="362"/>
      <c r="AG25" s="362"/>
      <c r="AH25" s="362"/>
      <c r="AI25" s="326">
        <f t="shared" ref="AI25" ca="1" si="32">SUM(AD25:AH25)</f>
        <v>0</v>
      </c>
      <c r="AJ25" s="102"/>
      <c r="AK25" s="84"/>
      <c r="AL25" s="156"/>
      <c r="AM25" s="156"/>
      <c r="AN25" s="156"/>
      <c r="AO25" s="156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</row>
    <row r="26" spans="1:75" ht="9.75" customHeight="1">
      <c r="A26" s="112"/>
      <c r="B26" s="92"/>
      <c r="C26" s="90"/>
      <c r="D26" s="184"/>
      <c r="E26" s="90"/>
      <c r="F26" s="86">
        <f t="shared" ca="1" si="17"/>
        <v>0</v>
      </c>
      <c r="G26" s="137"/>
      <c r="H26" s="137"/>
      <c r="I26" s="137"/>
      <c r="J26" s="137"/>
      <c r="K26" s="162"/>
      <c r="L26" s="150"/>
      <c r="M26" s="304"/>
      <c r="N26" s="239"/>
      <c r="O26" s="90"/>
      <c r="P26" s="312"/>
      <c r="Q26" s="114"/>
      <c r="R26" s="114"/>
      <c r="S26" s="114"/>
      <c r="T26" s="114"/>
      <c r="U26" s="114"/>
      <c r="V26" s="114"/>
      <c r="W26" s="307"/>
      <c r="X26" s="155"/>
      <c r="Y26" s="357"/>
      <c r="Z26" s="250"/>
      <c r="AA26" s="246"/>
      <c r="AB26" s="184"/>
      <c r="AC26" s="361"/>
      <c r="AD26" s="246"/>
      <c r="AE26" s="362"/>
      <c r="AF26" s="362"/>
      <c r="AG26" s="362"/>
      <c r="AH26" s="362"/>
      <c r="AI26" s="326"/>
      <c r="AJ26" s="102"/>
      <c r="AK26" s="84"/>
      <c r="AL26" s="84"/>
      <c r="AM26" s="84"/>
      <c r="AN26" s="84"/>
      <c r="AO26" s="84"/>
    </row>
    <row r="27" spans="1:75" ht="9.75" customHeight="1">
      <c r="A27" s="112"/>
      <c r="B27" s="92"/>
      <c r="C27" s="90"/>
      <c r="D27" s="184"/>
      <c r="E27" s="90"/>
      <c r="F27" s="86">
        <f t="shared" ca="1" si="17"/>
        <v>0</v>
      </c>
      <c r="G27" s="137"/>
      <c r="H27" s="137"/>
      <c r="I27" s="137"/>
      <c r="J27" s="137"/>
      <c r="K27" s="162"/>
      <c r="L27" s="150"/>
      <c r="M27" s="304"/>
      <c r="N27" s="239"/>
      <c r="O27" s="90"/>
      <c r="P27" s="312"/>
      <c r="Q27" s="114"/>
      <c r="R27" s="114"/>
      <c r="S27" s="114"/>
      <c r="T27" s="114"/>
      <c r="U27" s="114"/>
      <c r="V27" s="114"/>
      <c r="W27" s="307"/>
      <c r="X27" s="155"/>
      <c r="Y27" s="357"/>
      <c r="Z27" s="250"/>
      <c r="AA27" s="246"/>
      <c r="AB27" s="184"/>
      <c r="AC27" s="361"/>
      <c r="AD27" s="246"/>
      <c r="AE27" s="362"/>
      <c r="AF27" s="362"/>
      <c r="AG27" s="362"/>
      <c r="AH27" s="362"/>
      <c r="AI27" s="326"/>
      <c r="AJ27" s="102"/>
      <c r="AK27" s="84"/>
      <c r="AL27" s="84"/>
      <c r="AM27" s="84"/>
      <c r="AN27" s="84"/>
      <c r="AO27" s="84"/>
    </row>
    <row r="28" spans="1:75" ht="9.75" customHeight="1">
      <c r="A28" s="112"/>
      <c r="B28" s="92"/>
      <c r="C28" s="90"/>
      <c r="D28" s="184"/>
      <c r="E28" s="90"/>
      <c r="F28" s="86">
        <f t="shared" ca="1" si="17"/>
        <v>0</v>
      </c>
      <c r="G28" s="137"/>
      <c r="H28" s="137"/>
      <c r="I28" s="137"/>
      <c r="J28" s="137"/>
      <c r="K28" s="162">
        <f t="shared" ca="1" si="15"/>
        <v>0</v>
      </c>
      <c r="L28" s="150"/>
      <c r="M28" s="304">
        <f t="shared" ref="M28:M41" si="33">+A28</f>
        <v>0</v>
      </c>
      <c r="N28" s="239"/>
      <c r="O28" s="90">
        <f t="shared" si="18"/>
        <v>0</v>
      </c>
      <c r="P28" s="312">
        <f>D28</f>
        <v>0</v>
      </c>
      <c r="Q28" s="114">
        <f>E28</f>
        <v>0</v>
      </c>
      <c r="R28" s="114">
        <f ca="1">F28</f>
        <v>0</v>
      </c>
      <c r="S28" s="114">
        <f>G28</f>
        <v>0</v>
      </c>
      <c r="T28" s="114">
        <f>H28</f>
        <v>0</v>
      </c>
      <c r="U28" s="114">
        <f>I28</f>
        <v>0</v>
      </c>
      <c r="V28" s="114">
        <f>J28</f>
        <v>0</v>
      </c>
      <c r="W28" s="307">
        <f ca="1">K28</f>
        <v>0</v>
      </c>
      <c r="X28" s="155"/>
      <c r="Y28" s="357">
        <f t="shared" si="16"/>
        <v>0</v>
      </c>
      <c r="Z28" s="250" t="s">
        <v>88</v>
      </c>
      <c r="AA28" s="312"/>
      <c r="AB28" s="363"/>
      <c r="AC28" s="364"/>
      <c r="AD28" s="246">
        <f ca="1">F28+R28</f>
        <v>0</v>
      </c>
      <c r="AE28" s="362">
        <f>G28+S28</f>
        <v>0</v>
      </c>
      <c r="AF28" s="362"/>
      <c r="AG28" s="362"/>
      <c r="AH28" s="362"/>
      <c r="AI28" s="326">
        <f t="shared" ca="1" si="9"/>
        <v>0</v>
      </c>
      <c r="AJ28" s="102"/>
      <c r="AK28" s="84"/>
      <c r="AL28" s="84"/>
      <c r="AM28" s="84"/>
      <c r="AN28" s="84"/>
      <c r="AO28" s="84"/>
    </row>
    <row r="29" spans="1:75" ht="9.75" customHeight="1">
      <c r="A29" s="112"/>
      <c r="B29" s="92"/>
      <c r="C29" s="90"/>
      <c r="D29" s="184"/>
      <c r="E29" s="90"/>
      <c r="F29" s="86">
        <f t="shared" ca="1" si="17"/>
        <v>0</v>
      </c>
      <c r="G29" s="137"/>
      <c r="H29" s="137"/>
      <c r="I29" s="137"/>
      <c r="J29" s="137"/>
      <c r="K29" s="162">
        <f t="shared" ca="1" si="15"/>
        <v>0</v>
      </c>
      <c r="L29" s="150"/>
      <c r="M29" s="304">
        <f t="shared" si="33"/>
        <v>0</v>
      </c>
      <c r="N29" s="239"/>
      <c r="O29" s="90"/>
      <c r="P29" s="184"/>
      <c r="Q29" s="118">
        <f>E29</f>
        <v>0</v>
      </c>
      <c r="R29" s="93">
        <f t="shared" ref="R29:R31" si="34">O29*Q29</f>
        <v>0</v>
      </c>
      <c r="S29" s="113"/>
      <c r="T29" s="113"/>
      <c r="U29" s="113"/>
      <c r="V29" s="113"/>
      <c r="W29" s="162">
        <f t="shared" si="14"/>
        <v>0</v>
      </c>
      <c r="X29" s="152"/>
      <c r="Y29" s="357">
        <f t="shared" si="16"/>
        <v>0</v>
      </c>
      <c r="Z29" s="250" t="s">
        <v>88</v>
      </c>
      <c r="AA29" s="246"/>
      <c r="AB29" s="184"/>
      <c r="AC29" s="361"/>
      <c r="AD29" s="246">
        <f ca="1">F29+R29</f>
        <v>0</v>
      </c>
      <c r="AE29" s="362">
        <f>G29+S29</f>
        <v>0</v>
      </c>
      <c r="AF29" s="362"/>
      <c r="AG29" s="362"/>
      <c r="AH29" s="362"/>
      <c r="AI29" s="326">
        <f t="shared" ca="1" si="9"/>
        <v>0</v>
      </c>
      <c r="AJ29" s="102"/>
      <c r="AK29" s="84"/>
      <c r="AL29" s="84"/>
      <c r="AM29" s="84"/>
      <c r="AN29" s="84"/>
      <c r="AO29" s="84"/>
    </row>
    <row r="30" spans="1:75" ht="9.75" customHeight="1">
      <c r="A30" s="112"/>
      <c r="B30" s="92"/>
      <c r="C30" s="90"/>
      <c r="D30" s="184"/>
      <c r="E30" s="90"/>
      <c r="F30" s="86">
        <f t="shared" ca="1" si="17"/>
        <v>0</v>
      </c>
      <c r="G30" s="137"/>
      <c r="H30" s="137"/>
      <c r="I30" s="137"/>
      <c r="J30" s="137"/>
      <c r="K30" s="162">
        <f t="shared" ca="1" si="15"/>
        <v>0</v>
      </c>
      <c r="L30" s="150"/>
      <c r="M30" s="304">
        <f t="shared" si="33"/>
        <v>0</v>
      </c>
      <c r="N30" s="239"/>
      <c r="O30" s="90"/>
      <c r="P30" s="184"/>
      <c r="Q30" s="118"/>
      <c r="R30" s="90">
        <f t="shared" si="34"/>
        <v>0</v>
      </c>
      <c r="S30" s="137"/>
      <c r="T30" s="137"/>
      <c r="U30" s="137"/>
      <c r="V30" s="137"/>
      <c r="W30" s="162">
        <f t="shared" si="14"/>
        <v>0</v>
      </c>
      <c r="X30" s="152"/>
      <c r="Y30" s="357">
        <f t="shared" si="16"/>
        <v>0</v>
      </c>
      <c r="Z30" s="250" t="s">
        <v>88</v>
      </c>
      <c r="AA30" s="246"/>
      <c r="AB30" s="184"/>
      <c r="AC30" s="361"/>
      <c r="AD30" s="246">
        <f ca="1">F30+R30</f>
        <v>0</v>
      </c>
      <c r="AE30" s="362">
        <f>G30+S30</f>
        <v>0</v>
      </c>
      <c r="AF30" s="362">
        <f>T30+H30</f>
        <v>0</v>
      </c>
      <c r="AG30" s="362"/>
      <c r="AH30" s="362"/>
      <c r="AI30" s="326">
        <f t="shared" ca="1" si="9"/>
        <v>0</v>
      </c>
      <c r="AJ30" s="102"/>
      <c r="AK30" s="84"/>
      <c r="AL30" s="84"/>
      <c r="AM30" s="84"/>
      <c r="AN30" s="84"/>
      <c r="AO30" s="84"/>
    </row>
    <row r="31" spans="1:75" ht="9.75" customHeight="1">
      <c r="A31" s="112"/>
      <c r="B31" s="92"/>
      <c r="C31" s="90"/>
      <c r="D31" s="184"/>
      <c r="E31" s="90"/>
      <c r="F31" s="86">
        <f t="shared" ca="1" si="17"/>
        <v>0</v>
      </c>
      <c r="G31" s="137"/>
      <c r="H31" s="137"/>
      <c r="I31" s="137"/>
      <c r="J31" s="137"/>
      <c r="K31" s="162">
        <f t="shared" ca="1" si="15"/>
        <v>0</v>
      </c>
      <c r="L31" s="150"/>
      <c r="M31" s="304">
        <f t="shared" si="33"/>
        <v>0</v>
      </c>
      <c r="N31" s="239"/>
      <c r="O31" s="90"/>
      <c r="P31" s="184"/>
      <c r="Q31" s="118"/>
      <c r="R31" s="90">
        <f t="shared" si="34"/>
        <v>0</v>
      </c>
      <c r="S31" s="137"/>
      <c r="T31" s="137"/>
      <c r="U31" s="137"/>
      <c r="V31" s="137"/>
      <c r="W31" s="162">
        <f t="shared" si="14"/>
        <v>0</v>
      </c>
      <c r="X31" s="152"/>
      <c r="Y31" s="357">
        <f t="shared" si="16"/>
        <v>0</v>
      </c>
      <c r="Z31" s="250" t="s">
        <v>95</v>
      </c>
      <c r="AA31" s="246"/>
      <c r="AB31" s="184"/>
      <c r="AC31" s="361"/>
      <c r="AD31" s="246">
        <f ca="1">F31+R31</f>
        <v>0</v>
      </c>
      <c r="AE31" s="362">
        <f>G31+S31</f>
        <v>0</v>
      </c>
      <c r="AF31" s="362"/>
      <c r="AG31" s="362"/>
      <c r="AH31" s="362"/>
      <c r="AI31" s="326">
        <f t="shared" ca="1" si="9"/>
        <v>0</v>
      </c>
      <c r="AJ31" s="102"/>
      <c r="AK31" s="84"/>
      <c r="AL31" s="84"/>
      <c r="AM31" s="84"/>
      <c r="AN31" s="84"/>
      <c r="AO31" s="84"/>
    </row>
    <row r="32" spans="1:75" ht="9.75" customHeight="1">
      <c r="A32" s="112"/>
      <c r="B32" s="92"/>
      <c r="C32" s="90"/>
      <c r="D32" s="184"/>
      <c r="E32" s="90"/>
      <c r="F32" s="86">
        <f t="shared" ca="1" si="17"/>
        <v>0</v>
      </c>
      <c r="G32" s="137"/>
      <c r="H32" s="137"/>
      <c r="I32" s="137"/>
      <c r="J32" s="137"/>
      <c r="K32" s="162">
        <f t="shared" ca="1" si="15"/>
        <v>0</v>
      </c>
      <c r="L32" s="150"/>
      <c r="M32" s="304">
        <f t="shared" si="33"/>
        <v>0</v>
      </c>
      <c r="N32" s="239"/>
      <c r="O32" s="90"/>
      <c r="P32" s="184"/>
      <c r="Q32" s="118"/>
      <c r="R32" s="90"/>
      <c r="S32" s="137"/>
      <c r="T32" s="137"/>
      <c r="U32" s="137"/>
      <c r="V32" s="137"/>
      <c r="W32" s="162">
        <f t="shared" si="14"/>
        <v>0</v>
      </c>
      <c r="X32" s="152"/>
      <c r="Y32" s="358">
        <f t="shared" si="16"/>
        <v>0</v>
      </c>
      <c r="Z32" s="250"/>
      <c r="AA32" s="246"/>
      <c r="AB32" s="184"/>
      <c r="AC32" s="361"/>
      <c r="AD32" s="246">
        <f ca="1">F32+R32</f>
        <v>0</v>
      </c>
      <c r="AE32" s="362"/>
      <c r="AF32" s="362"/>
      <c r="AG32" s="362"/>
      <c r="AH32" s="362"/>
      <c r="AI32" s="326">
        <f t="shared" ca="1" si="9"/>
        <v>0</v>
      </c>
      <c r="AJ32" s="102"/>
      <c r="AK32" s="84"/>
      <c r="AL32" s="84"/>
      <c r="AM32" s="84"/>
      <c r="AN32" s="84"/>
      <c r="AO32" s="84"/>
    </row>
    <row r="33" spans="1:41" ht="9.75" customHeight="1">
      <c r="A33" s="112"/>
      <c r="B33" s="92"/>
      <c r="C33" s="90"/>
      <c r="D33" s="184"/>
      <c r="E33" s="90"/>
      <c r="F33" s="86">
        <f t="shared" ca="1" si="17"/>
        <v>0</v>
      </c>
      <c r="G33" s="137"/>
      <c r="H33" s="137"/>
      <c r="I33" s="137"/>
      <c r="J33" s="137"/>
      <c r="K33" s="162">
        <f t="shared" ca="1" si="15"/>
        <v>0</v>
      </c>
      <c r="L33" s="150"/>
      <c r="M33" s="304">
        <f t="shared" si="33"/>
        <v>0</v>
      </c>
      <c r="N33" s="239"/>
      <c r="O33" s="90"/>
      <c r="P33" s="184"/>
      <c r="Q33" s="118"/>
      <c r="R33" s="90"/>
      <c r="S33" s="137"/>
      <c r="T33" s="137"/>
      <c r="U33" s="137"/>
      <c r="V33" s="137"/>
      <c r="W33" s="162">
        <f t="shared" si="14"/>
        <v>0</v>
      </c>
      <c r="X33" s="152"/>
      <c r="Y33" s="358">
        <f t="shared" si="16"/>
        <v>0</v>
      </c>
      <c r="Z33" s="250"/>
      <c r="AA33" s="246"/>
      <c r="AB33" s="184"/>
      <c r="AC33" s="361"/>
      <c r="AD33" s="246">
        <f ca="1">F33+R33</f>
        <v>0</v>
      </c>
      <c r="AE33" s="362"/>
      <c r="AF33" s="362"/>
      <c r="AG33" s="362"/>
      <c r="AH33" s="362"/>
      <c r="AI33" s="326">
        <f t="shared" ca="1" si="9"/>
        <v>0</v>
      </c>
      <c r="AJ33" s="102"/>
      <c r="AK33" s="84"/>
      <c r="AL33" s="84"/>
      <c r="AM33" s="84"/>
      <c r="AN33" s="84"/>
      <c r="AO33" s="84"/>
    </row>
    <row r="34" spans="1:41" ht="9.75" customHeight="1">
      <c r="A34" s="112"/>
      <c r="B34" s="92"/>
      <c r="C34" s="90"/>
      <c r="D34" s="184"/>
      <c r="E34" s="90"/>
      <c r="F34" s="86">
        <f t="shared" ca="1" si="17"/>
        <v>0</v>
      </c>
      <c r="G34" s="137"/>
      <c r="H34" s="137"/>
      <c r="I34" s="137"/>
      <c r="J34" s="137"/>
      <c r="K34" s="162">
        <f t="shared" ca="1" si="15"/>
        <v>0</v>
      </c>
      <c r="L34" s="150"/>
      <c r="M34" s="304">
        <f t="shared" si="33"/>
        <v>0</v>
      </c>
      <c r="N34" s="239"/>
      <c r="O34" s="90"/>
      <c r="P34" s="184"/>
      <c r="Q34" s="118"/>
      <c r="R34" s="90"/>
      <c r="S34" s="137"/>
      <c r="T34" s="137"/>
      <c r="U34" s="137"/>
      <c r="V34" s="137"/>
      <c r="W34" s="162">
        <f t="shared" si="14"/>
        <v>0</v>
      </c>
      <c r="X34" s="152"/>
      <c r="Y34" s="358">
        <f t="shared" si="16"/>
        <v>0</v>
      </c>
      <c r="Z34" s="250"/>
      <c r="AA34" s="246"/>
      <c r="AB34" s="184"/>
      <c r="AC34" s="361"/>
      <c r="AD34" s="246">
        <f ca="1">F34+R34</f>
        <v>0</v>
      </c>
      <c r="AE34" s="362"/>
      <c r="AF34" s="362"/>
      <c r="AG34" s="362"/>
      <c r="AH34" s="362"/>
      <c r="AI34" s="326">
        <f t="shared" ca="1" si="9"/>
        <v>0</v>
      </c>
      <c r="AJ34" s="102"/>
      <c r="AK34" s="84"/>
      <c r="AL34" s="84"/>
      <c r="AM34" s="84"/>
      <c r="AN34" s="84"/>
      <c r="AO34" s="84"/>
    </row>
    <row r="35" spans="1:41" ht="16.5" customHeight="1">
      <c r="A35" s="112"/>
      <c r="B35" s="92"/>
      <c r="C35" s="90"/>
      <c r="D35" s="184"/>
      <c r="E35" s="90"/>
      <c r="F35" s="86">
        <f t="shared" ca="1" si="17"/>
        <v>0</v>
      </c>
      <c r="G35" s="137"/>
      <c r="H35" s="137"/>
      <c r="I35" s="137"/>
      <c r="J35" s="137"/>
      <c r="K35" s="162">
        <f t="shared" ca="1" si="15"/>
        <v>0</v>
      </c>
      <c r="L35" s="150"/>
      <c r="M35" s="304">
        <f t="shared" si="33"/>
        <v>0</v>
      </c>
      <c r="N35" s="239"/>
      <c r="O35" s="90"/>
      <c r="P35" s="184"/>
      <c r="Q35" s="118"/>
      <c r="R35" s="90"/>
      <c r="S35" s="137"/>
      <c r="T35" s="137"/>
      <c r="U35" s="137"/>
      <c r="V35" s="137"/>
      <c r="W35" s="162">
        <f t="shared" si="14"/>
        <v>0</v>
      </c>
      <c r="X35" s="152"/>
      <c r="Y35" s="358">
        <f t="shared" si="16"/>
        <v>0</v>
      </c>
      <c r="Z35" s="250"/>
      <c r="AA35" s="246"/>
      <c r="AB35" s="184"/>
      <c r="AC35" s="361"/>
      <c r="AD35" s="246">
        <f ca="1">F35+R35</f>
        <v>0</v>
      </c>
      <c r="AE35" s="362"/>
      <c r="AF35" s="362"/>
      <c r="AG35" s="362"/>
      <c r="AH35" s="362"/>
      <c r="AI35" s="326">
        <f t="shared" ca="1" si="9"/>
        <v>0</v>
      </c>
      <c r="AJ35" s="102"/>
      <c r="AK35" s="84"/>
      <c r="AL35" s="84"/>
      <c r="AM35" s="84"/>
      <c r="AN35" s="84"/>
      <c r="AO35" s="84"/>
    </row>
    <row r="36" spans="1:41" ht="16.5" customHeight="1">
      <c r="A36" s="112"/>
      <c r="B36" s="92"/>
      <c r="C36" s="90"/>
      <c r="D36" s="184"/>
      <c r="E36" s="90"/>
      <c r="F36" s="86">
        <f t="shared" ca="1" si="17"/>
        <v>0</v>
      </c>
      <c r="G36" s="137"/>
      <c r="H36" s="137"/>
      <c r="I36" s="137"/>
      <c r="J36" s="137"/>
      <c r="K36" s="162">
        <f t="shared" ca="1" si="15"/>
        <v>0</v>
      </c>
      <c r="L36" s="150"/>
      <c r="M36" s="304">
        <f t="shared" si="33"/>
        <v>0</v>
      </c>
      <c r="N36" s="239"/>
      <c r="O36" s="90"/>
      <c r="P36" s="184"/>
      <c r="Q36" s="118"/>
      <c r="R36" s="90"/>
      <c r="S36" s="137"/>
      <c r="T36" s="137"/>
      <c r="U36" s="137"/>
      <c r="V36" s="137"/>
      <c r="W36" s="162">
        <f t="shared" si="14"/>
        <v>0</v>
      </c>
      <c r="X36" s="152"/>
      <c r="Y36" s="358">
        <f t="shared" si="16"/>
        <v>0</v>
      </c>
      <c r="Z36" s="250"/>
      <c r="AA36" s="246"/>
      <c r="AB36" s="184"/>
      <c r="AC36" s="361"/>
      <c r="AD36" s="246">
        <f ca="1">F36+R36</f>
        <v>0</v>
      </c>
      <c r="AE36" s="362"/>
      <c r="AF36" s="362"/>
      <c r="AG36" s="362"/>
      <c r="AH36" s="362"/>
      <c r="AI36" s="326">
        <f t="shared" ca="1" si="9"/>
        <v>0</v>
      </c>
      <c r="AJ36" s="102"/>
      <c r="AK36" s="84"/>
      <c r="AL36" s="84"/>
      <c r="AM36" s="84"/>
      <c r="AN36" s="84"/>
      <c r="AO36" s="84"/>
    </row>
    <row r="37" spans="1:41" ht="9.75" customHeight="1">
      <c r="A37" s="112"/>
      <c r="B37" s="92"/>
      <c r="C37" s="90"/>
      <c r="D37" s="184"/>
      <c r="E37" s="90"/>
      <c r="F37" s="86">
        <f t="shared" ca="1" si="17"/>
        <v>0</v>
      </c>
      <c r="G37" s="137"/>
      <c r="H37" s="137"/>
      <c r="I37" s="137"/>
      <c r="J37" s="137"/>
      <c r="K37" s="162">
        <f t="shared" ca="1" si="15"/>
        <v>0</v>
      </c>
      <c r="L37" s="150"/>
      <c r="M37" s="304">
        <f t="shared" si="33"/>
        <v>0</v>
      </c>
      <c r="N37" s="239"/>
      <c r="O37" s="90"/>
      <c r="P37" s="184"/>
      <c r="Q37" s="118"/>
      <c r="R37" s="90"/>
      <c r="S37" s="137"/>
      <c r="T37" s="137"/>
      <c r="U37" s="137"/>
      <c r="V37" s="137"/>
      <c r="W37" s="162">
        <f t="shared" si="14"/>
        <v>0</v>
      </c>
      <c r="X37" s="152"/>
      <c r="Y37" s="358">
        <f t="shared" si="16"/>
        <v>0</v>
      </c>
      <c r="Z37" s="250"/>
      <c r="AA37" s="246"/>
      <c r="AB37" s="184"/>
      <c r="AC37" s="361"/>
      <c r="AD37" s="246">
        <f ca="1">F37+R37</f>
        <v>0</v>
      </c>
      <c r="AE37" s="362"/>
      <c r="AF37" s="362"/>
      <c r="AG37" s="362"/>
      <c r="AH37" s="362"/>
      <c r="AI37" s="326">
        <f t="shared" ca="1" si="9"/>
        <v>0</v>
      </c>
      <c r="AJ37" s="102"/>
      <c r="AK37" s="84"/>
      <c r="AL37" s="84"/>
      <c r="AM37" s="84"/>
      <c r="AN37" s="84"/>
      <c r="AO37" s="84"/>
    </row>
    <row r="38" spans="1:41" ht="9.75" customHeight="1">
      <c r="A38" s="112"/>
      <c r="B38" s="92"/>
      <c r="C38" s="90"/>
      <c r="D38" s="184"/>
      <c r="E38" s="90"/>
      <c r="F38" s="86">
        <f t="shared" ca="1" si="17"/>
        <v>0</v>
      </c>
      <c r="G38" s="137"/>
      <c r="H38" s="137"/>
      <c r="I38" s="137"/>
      <c r="J38" s="137"/>
      <c r="K38" s="162">
        <f t="shared" ca="1" si="15"/>
        <v>0</v>
      </c>
      <c r="L38" s="150"/>
      <c r="M38" s="304">
        <f t="shared" si="33"/>
        <v>0</v>
      </c>
      <c r="N38" s="239"/>
      <c r="O38" s="90"/>
      <c r="P38" s="184"/>
      <c r="Q38" s="118"/>
      <c r="R38" s="90"/>
      <c r="S38" s="137"/>
      <c r="T38" s="137"/>
      <c r="U38" s="137"/>
      <c r="V38" s="137"/>
      <c r="W38" s="162">
        <f t="shared" si="14"/>
        <v>0</v>
      </c>
      <c r="X38" s="152"/>
      <c r="Y38" s="358">
        <f t="shared" ref="Y38:Y41" si="35">M38</f>
        <v>0</v>
      </c>
      <c r="Z38" s="250"/>
      <c r="AA38" s="246"/>
      <c r="AB38" s="184"/>
      <c r="AC38" s="361"/>
      <c r="AD38" s="246">
        <f ca="1">F38+R38</f>
        <v>0</v>
      </c>
      <c r="AE38" s="362"/>
      <c r="AF38" s="362"/>
      <c r="AG38" s="362"/>
      <c r="AH38" s="362"/>
      <c r="AI38" s="326">
        <f t="shared" ca="1" si="9"/>
        <v>0</v>
      </c>
      <c r="AJ38" s="102"/>
      <c r="AK38" s="84"/>
      <c r="AL38" s="84"/>
      <c r="AM38" s="84"/>
      <c r="AN38" s="84"/>
      <c r="AO38" s="84"/>
    </row>
    <row r="39" spans="1:41" ht="9.75" customHeight="1">
      <c r="A39" s="112"/>
      <c r="B39" s="92"/>
      <c r="C39" s="90"/>
      <c r="D39" s="184"/>
      <c r="E39" s="90"/>
      <c r="F39" s="86">
        <f t="shared" ca="1" si="17"/>
        <v>0</v>
      </c>
      <c r="G39" s="137"/>
      <c r="H39" s="137"/>
      <c r="I39" s="137"/>
      <c r="J39" s="137"/>
      <c r="K39" s="162">
        <f t="shared" ca="1" si="15"/>
        <v>0</v>
      </c>
      <c r="L39" s="150"/>
      <c r="M39" s="304">
        <f t="shared" si="33"/>
        <v>0</v>
      </c>
      <c r="N39" s="239"/>
      <c r="O39" s="90"/>
      <c r="P39" s="184"/>
      <c r="Q39" s="118"/>
      <c r="R39" s="90"/>
      <c r="S39" s="137"/>
      <c r="T39" s="137"/>
      <c r="U39" s="137"/>
      <c r="V39" s="137"/>
      <c r="W39" s="162">
        <f t="shared" si="14"/>
        <v>0</v>
      </c>
      <c r="X39" s="152"/>
      <c r="Y39" s="358">
        <f t="shared" si="35"/>
        <v>0</v>
      </c>
      <c r="Z39" s="250"/>
      <c r="AA39" s="246"/>
      <c r="AB39" s="184"/>
      <c r="AC39" s="361"/>
      <c r="AD39" s="246">
        <f ca="1">F39+R39</f>
        <v>0</v>
      </c>
      <c r="AE39" s="362"/>
      <c r="AF39" s="362"/>
      <c r="AG39" s="362"/>
      <c r="AH39" s="362"/>
      <c r="AI39" s="326">
        <f t="shared" ca="1" si="9"/>
        <v>0</v>
      </c>
      <c r="AJ39" s="102"/>
      <c r="AK39" s="84"/>
      <c r="AL39" s="84"/>
      <c r="AM39" s="84"/>
      <c r="AN39" s="84"/>
      <c r="AO39" s="84"/>
    </row>
    <row r="40" spans="1:41" ht="9.75" customHeight="1">
      <c r="A40" s="112"/>
      <c r="B40" s="92"/>
      <c r="C40" s="90"/>
      <c r="D40" s="184"/>
      <c r="E40" s="90"/>
      <c r="F40" s="86">
        <f t="shared" ca="1" si="17"/>
        <v>0</v>
      </c>
      <c r="G40" s="137"/>
      <c r="H40" s="137"/>
      <c r="I40" s="137"/>
      <c r="J40" s="137"/>
      <c r="K40" s="162">
        <f t="shared" ca="1" si="15"/>
        <v>0</v>
      </c>
      <c r="L40" s="150"/>
      <c r="M40" s="304">
        <f t="shared" si="33"/>
        <v>0</v>
      </c>
      <c r="N40" s="239"/>
      <c r="O40" s="90"/>
      <c r="P40" s="184"/>
      <c r="Q40" s="118"/>
      <c r="R40" s="90"/>
      <c r="S40" s="137"/>
      <c r="T40" s="137"/>
      <c r="U40" s="137"/>
      <c r="V40" s="137"/>
      <c r="W40" s="162">
        <f t="shared" si="14"/>
        <v>0</v>
      </c>
      <c r="X40" s="152"/>
      <c r="Y40" s="358">
        <f t="shared" si="35"/>
        <v>0</v>
      </c>
      <c r="Z40" s="250"/>
      <c r="AA40" s="246"/>
      <c r="AB40" s="184"/>
      <c r="AC40" s="361"/>
      <c r="AD40" s="246">
        <f ca="1">F40+R40</f>
        <v>0</v>
      </c>
      <c r="AE40" s="362"/>
      <c r="AF40" s="362"/>
      <c r="AG40" s="362"/>
      <c r="AH40" s="362"/>
      <c r="AI40" s="326">
        <f t="shared" ca="1" si="9"/>
        <v>0</v>
      </c>
      <c r="AJ40" s="102"/>
      <c r="AK40" s="84"/>
      <c r="AL40" s="84"/>
      <c r="AM40" s="84"/>
      <c r="AN40" s="84"/>
      <c r="AO40" s="84"/>
    </row>
    <row r="41" spans="1:41" ht="9.75" customHeight="1">
      <c r="A41" s="112"/>
      <c r="B41" s="92"/>
      <c r="C41" s="90"/>
      <c r="D41" s="184"/>
      <c r="E41" s="90"/>
      <c r="F41" s="86">
        <f t="shared" ca="1" si="17"/>
        <v>0</v>
      </c>
      <c r="G41" s="137"/>
      <c r="H41" s="137"/>
      <c r="I41" s="137"/>
      <c r="J41" s="137"/>
      <c r="K41" s="162">
        <f t="shared" ca="1" si="15"/>
        <v>0</v>
      </c>
      <c r="L41" s="150"/>
      <c r="M41" s="310">
        <f t="shared" si="33"/>
        <v>0</v>
      </c>
      <c r="N41" s="239"/>
      <c r="O41" s="90"/>
      <c r="P41" s="184"/>
      <c r="Q41" s="118"/>
      <c r="R41" s="90"/>
      <c r="S41" s="137"/>
      <c r="T41" s="137"/>
      <c r="U41" s="137"/>
      <c r="V41" s="137"/>
      <c r="W41" s="162">
        <f t="shared" si="14"/>
        <v>0</v>
      </c>
      <c r="X41" s="152"/>
      <c r="Y41" s="358">
        <f t="shared" si="35"/>
        <v>0</v>
      </c>
      <c r="Z41" s="250"/>
      <c r="AA41" s="246"/>
      <c r="AB41" s="184"/>
      <c r="AC41" s="361"/>
      <c r="AD41" s="246">
        <f ca="1">F41+R41</f>
        <v>0</v>
      </c>
      <c r="AE41" s="362">
        <f>S41+G41</f>
        <v>0</v>
      </c>
      <c r="AF41" s="362"/>
      <c r="AG41" s="362"/>
      <c r="AH41" s="362"/>
      <c r="AI41" s="326">
        <f t="shared" ca="1" si="9"/>
        <v>0</v>
      </c>
      <c r="AJ41" s="102"/>
      <c r="AK41" s="84"/>
      <c r="AL41" s="84"/>
      <c r="AM41" s="84"/>
      <c r="AN41" s="84"/>
      <c r="AO41" s="84"/>
    </row>
    <row r="42" spans="1:41" ht="9.75" customHeight="1" thickBot="1">
      <c r="A42" s="216"/>
      <c r="B42" s="120"/>
      <c r="C42" s="121"/>
      <c r="D42" s="188"/>
      <c r="E42" s="121"/>
      <c r="F42" s="124">
        <f t="shared" ca="1" si="17"/>
        <v>0</v>
      </c>
      <c r="G42" s="210"/>
      <c r="H42" s="210"/>
      <c r="I42" s="210"/>
      <c r="J42" s="210"/>
      <c r="K42" s="211"/>
      <c r="L42" s="150"/>
      <c r="M42" s="311"/>
      <c r="N42" s="313"/>
      <c r="O42" s="193"/>
      <c r="P42" s="240"/>
      <c r="Q42" s="314"/>
      <c r="R42" s="193"/>
      <c r="S42" s="194"/>
      <c r="T42" s="194"/>
      <c r="U42" s="194"/>
      <c r="V42" s="194"/>
      <c r="W42" s="195"/>
      <c r="X42" s="152"/>
      <c r="Y42" s="359"/>
      <c r="Z42" s="370"/>
      <c r="AA42" s="342"/>
      <c r="AB42" s="240"/>
      <c r="AC42" s="371"/>
      <c r="AD42" s="342"/>
      <c r="AE42" s="372"/>
      <c r="AF42" s="372"/>
      <c r="AG42" s="372"/>
      <c r="AH42" s="372"/>
      <c r="AI42" s="373"/>
      <c r="AJ42" s="102"/>
      <c r="AK42" s="84"/>
      <c r="AL42" s="84"/>
      <c r="AM42" s="84"/>
      <c r="AN42" s="84"/>
      <c r="AO42" s="84"/>
    </row>
    <row r="43" spans="1:41" s="201" customFormat="1" ht="18.75" customHeight="1" thickBot="1">
      <c r="A43" s="164" t="s">
        <v>96</v>
      </c>
      <c r="B43" s="231"/>
      <c r="C43" s="166"/>
      <c r="D43" s="167"/>
      <c r="E43" s="166"/>
      <c r="F43" s="224">
        <f t="shared" ca="1" si="17"/>
        <v>0</v>
      </c>
      <c r="G43" s="173"/>
      <c r="H43" s="173">
        <f>SUM(H22:H42)</f>
        <v>0</v>
      </c>
      <c r="I43" s="173"/>
      <c r="J43" s="173"/>
      <c r="K43" s="212">
        <f ca="1">SUM(K22:K42)</f>
        <v>0</v>
      </c>
      <c r="L43" s="199"/>
      <c r="M43" s="287" t="str">
        <f t="shared" si="0"/>
        <v>TOTAL GASTOS OPERACIÓN</v>
      </c>
      <c r="N43" s="260"/>
      <c r="O43" s="202"/>
      <c r="P43" s="257"/>
      <c r="Q43" s="203"/>
      <c r="R43" s="204">
        <f ca="1">SUM(R22:R42)</f>
        <v>0</v>
      </c>
      <c r="S43" s="204">
        <f>SUM(S22:S42)</f>
        <v>0</v>
      </c>
      <c r="T43" s="204">
        <f>SUM(T22:T42)</f>
        <v>0</v>
      </c>
      <c r="U43" s="204"/>
      <c r="V43" s="204"/>
      <c r="W43" s="209">
        <f ca="1">SUM(W22:W42)</f>
        <v>0</v>
      </c>
      <c r="X43" s="157"/>
      <c r="Y43" s="355" t="str">
        <f>M43</f>
        <v>TOTAL GASTOS OPERACIÓN</v>
      </c>
      <c r="Z43" s="231"/>
      <c r="AA43" s="167"/>
      <c r="AB43" s="167"/>
      <c r="AC43" s="167"/>
      <c r="AD43" s="173">
        <f ca="1">SUM(AD22:AD42)</f>
        <v>0</v>
      </c>
      <c r="AE43" s="173">
        <f>SUM(AE22:AE42)</f>
        <v>0</v>
      </c>
      <c r="AF43" s="173">
        <f>SUM(AF22:AF42)</f>
        <v>0</v>
      </c>
      <c r="AG43" s="173">
        <f>SUM(AG22:AG42)</f>
        <v>0</v>
      </c>
      <c r="AH43" s="173">
        <f>SUM(AH22:AH42)</f>
        <v>0</v>
      </c>
      <c r="AI43" s="172">
        <f ca="1">SUM(AI21:AI42)</f>
        <v>0</v>
      </c>
      <c r="AJ43" s="174"/>
      <c r="AK43" s="199"/>
      <c r="AL43" s="200"/>
      <c r="AM43" s="200"/>
      <c r="AN43" s="200"/>
      <c r="AO43" s="200"/>
    </row>
    <row r="44" spans="1:41" s="259" customFormat="1" ht="18.75" customHeight="1">
      <c r="A44" s="206"/>
      <c r="B44" s="205"/>
      <c r="C44" s="153"/>
      <c r="D44" s="205"/>
      <c r="E44" s="153"/>
      <c r="F44" s="157"/>
      <c r="G44" s="157"/>
      <c r="H44" s="157"/>
      <c r="I44" s="157"/>
      <c r="J44" s="157"/>
      <c r="K44" s="157"/>
      <c r="L44" s="157"/>
      <c r="M44" s="208"/>
      <c r="N44" s="205"/>
      <c r="O44" s="153"/>
      <c r="P44" s="156"/>
      <c r="Q44" s="205"/>
      <c r="R44" s="157"/>
      <c r="S44" s="157"/>
      <c r="T44" s="157"/>
      <c r="U44" s="157"/>
      <c r="V44" s="157"/>
      <c r="W44" s="157"/>
      <c r="X44" s="157"/>
      <c r="Y44" s="258"/>
      <c r="Z44" s="205"/>
      <c r="AA44" s="205"/>
      <c r="AB44" s="205"/>
      <c r="AC44" s="205"/>
      <c r="AD44" s="157"/>
      <c r="AE44" s="157"/>
      <c r="AF44" s="157"/>
      <c r="AG44" s="157"/>
      <c r="AH44" s="157"/>
      <c r="AI44" s="153"/>
      <c r="AJ44" s="155"/>
      <c r="AK44" s="157"/>
      <c r="AL44" s="205"/>
      <c r="AM44" s="205"/>
      <c r="AN44" s="205"/>
      <c r="AO44" s="205"/>
    </row>
    <row r="45" spans="1:41" s="259" customFormat="1" ht="18.75" customHeight="1" thickBot="1">
      <c r="A45" s="206"/>
      <c r="B45" s="205"/>
      <c r="C45" s="153"/>
      <c r="D45" s="205"/>
      <c r="E45" s="153"/>
      <c r="F45" s="157"/>
      <c r="G45" s="157"/>
      <c r="H45" s="157"/>
      <c r="I45" s="157"/>
      <c r="J45" s="157"/>
      <c r="K45" s="157"/>
      <c r="L45" s="157"/>
      <c r="M45" s="208"/>
      <c r="N45" s="205"/>
      <c r="O45" s="153"/>
      <c r="P45" s="156"/>
      <c r="Q45" s="205"/>
      <c r="R45" s="157"/>
      <c r="S45" s="157"/>
      <c r="T45" s="157"/>
      <c r="U45" s="157"/>
      <c r="V45" s="157"/>
      <c r="W45" s="157"/>
      <c r="X45" s="157"/>
      <c r="Y45" s="258"/>
      <c r="Z45" s="205"/>
      <c r="AA45" s="205"/>
      <c r="AB45" s="205"/>
      <c r="AC45" s="205"/>
      <c r="AD45" s="157"/>
      <c r="AE45" s="157"/>
      <c r="AF45" s="157"/>
      <c r="AG45" s="157"/>
      <c r="AH45" s="157"/>
      <c r="AI45" s="153"/>
      <c r="AJ45" s="155"/>
      <c r="AK45" s="157"/>
      <c r="AL45" s="205"/>
      <c r="AM45" s="205"/>
      <c r="AN45" s="205"/>
      <c r="AO45" s="205"/>
    </row>
    <row r="46" spans="1:41" s="176" customFormat="1" ht="18.75" customHeight="1" thickBot="1">
      <c r="A46" s="226" t="s">
        <v>97</v>
      </c>
      <c r="B46" s="217" t="s">
        <v>71</v>
      </c>
      <c r="C46" s="218" t="s">
        <v>72</v>
      </c>
      <c r="D46" s="219" t="s">
        <v>73</v>
      </c>
      <c r="E46" s="218" t="s">
        <v>74</v>
      </c>
      <c r="F46" s="220" t="s">
        <v>75</v>
      </c>
      <c r="G46" s="220" t="s">
        <v>76</v>
      </c>
      <c r="H46" s="220" t="s">
        <v>77</v>
      </c>
      <c r="I46" s="220" t="s">
        <v>78</v>
      </c>
      <c r="J46" s="220" t="s">
        <v>79</v>
      </c>
      <c r="K46" s="221" t="s">
        <v>80</v>
      </c>
      <c r="L46" s="324"/>
      <c r="M46" s="331" t="str">
        <f t="shared" si="0"/>
        <v>INVERSION</v>
      </c>
      <c r="N46" s="231"/>
      <c r="O46" s="166"/>
      <c r="P46" s="198"/>
      <c r="Q46" s="167"/>
      <c r="R46" s="232"/>
      <c r="S46" s="227"/>
      <c r="T46" s="227"/>
      <c r="U46" s="227"/>
      <c r="V46" s="227"/>
      <c r="W46" s="225">
        <f t="shared" ref="W46:W94" si="36">SUM(R46:V46)</f>
        <v>0</v>
      </c>
      <c r="X46" s="291"/>
      <c r="Y46" s="388" t="str">
        <f>M46</f>
        <v>INVERSION</v>
      </c>
      <c r="Z46" s="231"/>
      <c r="AA46" s="167"/>
      <c r="AB46" s="198"/>
      <c r="AC46" s="167"/>
      <c r="AD46" s="167"/>
      <c r="AE46" s="167"/>
      <c r="AF46" s="167"/>
      <c r="AG46" s="167"/>
      <c r="AH46" s="167"/>
      <c r="AI46" s="172"/>
      <c r="AJ46" s="174"/>
      <c r="AK46" s="175"/>
      <c r="AL46" s="175"/>
      <c r="AM46" s="175"/>
      <c r="AN46" s="175"/>
      <c r="AO46" s="175"/>
    </row>
    <row r="47" spans="1:41" s="7" customFormat="1" ht="6" customHeight="1">
      <c r="A47" s="133"/>
      <c r="B47" s="248"/>
      <c r="C47" s="179"/>
      <c r="D47" s="187"/>
      <c r="E47" s="179"/>
      <c r="F47" s="181"/>
      <c r="G47" s="213"/>
      <c r="H47" s="213"/>
      <c r="I47" s="213"/>
      <c r="J47" s="213"/>
      <c r="K47" s="182"/>
      <c r="L47" s="150"/>
      <c r="M47" s="286"/>
      <c r="N47" s="327"/>
      <c r="O47" s="315"/>
      <c r="P47" s="189"/>
      <c r="Q47" s="189"/>
      <c r="R47" s="316"/>
      <c r="S47" s="317"/>
      <c r="T47" s="317"/>
      <c r="U47" s="317"/>
      <c r="V47" s="317"/>
      <c r="W47" s="325"/>
      <c r="X47" s="152"/>
      <c r="Y47" s="353"/>
      <c r="Z47" s="86"/>
      <c r="AA47" s="86"/>
      <c r="AB47" s="86"/>
      <c r="AC47" s="86"/>
      <c r="AD47" s="86"/>
      <c r="AE47" s="128"/>
      <c r="AF47" s="128"/>
      <c r="AG47" s="128"/>
      <c r="AH47" s="128"/>
      <c r="AI47" s="86"/>
      <c r="AJ47" s="127"/>
      <c r="AK47" s="96"/>
      <c r="AL47" s="96"/>
      <c r="AM47" s="96"/>
      <c r="AN47" s="96"/>
      <c r="AO47" s="96"/>
    </row>
    <row r="48" spans="1:41" ht="6" customHeight="1">
      <c r="A48" s="112"/>
      <c r="B48" s="239"/>
      <c r="C48" s="90"/>
      <c r="D48" s="184"/>
      <c r="E48" s="90"/>
      <c r="F48" s="93"/>
      <c r="G48" s="95"/>
      <c r="H48" s="95"/>
      <c r="I48" s="95"/>
      <c r="J48" s="95"/>
      <c r="K48" s="162"/>
      <c r="L48" s="150"/>
      <c r="M48" s="282"/>
      <c r="N48" s="328"/>
      <c r="O48" s="246"/>
      <c r="P48" s="184"/>
      <c r="Q48" s="184"/>
      <c r="R48" s="318"/>
      <c r="S48" s="319"/>
      <c r="T48" s="319"/>
      <c r="U48" s="319"/>
      <c r="V48" s="319"/>
      <c r="W48" s="326"/>
      <c r="X48" s="152"/>
      <c r="Y48" s="115"/>
      <c r="Z48" s="90"/>
      <c r="AA48" s="90"/>
      <c r="AB48" s="246"/>
      <c r="AC48" s="90"/>
      <c r="AD48" s="90"/>
      <c r="AE48" s="101"/>
      <c r="AF48" s="101"/>
      <c r="AG48" s="101"/>
      <c r="AH48" s="101"/>
      <c r="AI48" s="90"/>
      <c r="AJ48" s="102"/>
      <c r="AK48" s="84"/>
      <c r="AL48" s="84"/>
      <c r="AM48" s="84"/>
      <c r="AN48" s="84"/>
      <c r="AO48" s="84"/>
    </row>
    <row r="49" spans="1:41" ht="6" customHeight="1">
      <c r="A49" s="112"/>
      <c r="B49" s="239"/>
      <c r="C49" s="90"/>
      <c r="D49" s="184"/>
      <c r="E49" s="90"/>
      <c r="F49" s="93"/>
      <c r="G49" s="130"/>
      <c r="H49" s="130"/>
      <c r="I49" s="130"/>
      <c r="J49" s="130"/>
      <c r="K49" s="162"/>
      <c r="L49" s="150"/>
      <c r="M49" s="282"/>
      <c r="N49" s="328"/>
      <c r="O49" s="246"/>
      <c r="P49" s="184"/>
      <c r="Q49" s="184"/>
      <c r="R49" s="318"/>
      <c r="S49" s="319"/>
      <c r="T49" s="319"/>
      <c r="U49" s="319"/>
      <c r="V49" s="319"/>
      <c r="W49" s="326"/>
      <c r="X49" s="152"/>
      <c r="Y49" s="115"/>
      <c r="Z49" s="90"/>
      <c r="AA49" s="90"/>
      <c r="AB49" s="246"/>
      <c r="AC49" s="90"/>
      <c r="AD49" s="90"/>
      <c r="AE49" s="101"/>
      <c r="AF49" s="101"/>
      <c r="AG49" s="101"/>
      <c r="AH49" s="101"/>
      <c r="AI49" s="90"/>
      <c r="AJ49" s="102"/>
      <c r="AK49" s="84"/>
      <c r="AL49" s="84"/>
      <c r="AM49" s="84"/>
      <c r="AN49" s="84"/>
      <c r="AO49" s="84"/>
    </row>
    <row r="50" spans="1:41" ht="6" customHeight="1">
      <c r="A50" s="112"/>
      <c r="B50" s="239"/>
      <c r="C50" s="90"/>
      <c r="D50" s="184"/>
      <c r="E50" s="90"/>
      <c r="F50" s="93"/>
      <c r="G50" s="130"/>
      <c r="H50" s="130"/>
      <c r="I50" s="130"/>
      <c r="J50" s="130"/>
      <c r="K50" s="162"/>
      <c r="L50" s="150"/>
      <c r="M50" s="282"/>
      <c r="N50" s="328"/>
      <c r="O50" s="246"/>
      <c r="P50" s="184"/>
      <c r="Q50" s="184"/>
      <c r="R50" s="318"/>
      <c r="S50" s="319"/>
      <c r="T50" s="319"/>
      <c r="U50" s="319"/>
      <c r="V50" s="319"/>
      <c r="W50" s="326"/>
      <c r="X50" s="152"/>
      <c r="Y50" s="115"/>
      <c r="Z50" s="89"/>
      <c r="AA50" s="90"/>
      <c r="AB50" s="184"/>
      <c r="AC50" s="89"/>
      <c r="AD50" s="90"/>
      <c r="AE50" s="101"/>
      <c r="AF50" s="101"/>
      <c r="AG50" s="101"/>
      <c r="AH50" s="101"/>
      <c r="AI50" s="90"/>
      <c r="AJ50" s="102"/>
      <c r="AK50" s="84"/>
      <c r="AL50" s="84"/>
      <c r="AM50" s="84"/>
      <c r="AN50" s="84"/>
      <c r="AO50" s="84"/>
    </row>
    <row r="51" spans="1:41" ht="6" customHeight="1">
      <c r="A51" s="119"/>
      <c r="B51" s="239"/>
      <c r="C51" s="121"/>
      <c r="D51" s="188"/>
      <c r="E51" s="121"/>
      <c r="F51" s="93"/>
      <c r="G51" s="109"/>
      <c r="H51" s="109"/>
      <c r="I51" s="109"/>
      <c r="J51" s="109"/>
      <c r="K51" s="162"/>
      <c r="L51" s="150"/>
      <c r="M51" s="282"/>
      <c r="N51" s="328"/>
      <c r="O51" s="246"/>
      <c r="P51" s="184"/>
      <c r="Q51" s="184"/>
      <c r="R51" s="318"/>
      <c r="S51" s="320"/>
      <c r="T51" s="320"/>
      <c r="U51" s="320"/>
      <c r="V51" s="320"/>
      <c r="W51" s="326"/>
      <c r="X51" s="152"/>
      <c r="Y51" s="115"/>
      <c r="Z51" s="89"/>
      <c r="AA51" s="90"/>
      <c r="AB51" s="184"/>
      <c r="AC51" s="89"/>
      <c r="AD51" s="90"/>
      <c r="AE51" s="101"/>
      <c r="AF51" s="101"/>
      <c r="AG51" s="101"/>
      <c r="AH51" s="101"/>
      <c r="AI51" s="90"/>
      <c r="AJ51" s="102"/>
      <c r="AK51" s="84"/>
      <c r="AL51" s="84"/>
      <c r="AM51" s="84"/>
      <c r="AN51" s="84"/>
      <c r="AO51" s="84"/>
    </row>
    <row r="52" spans="1:41" ht="6" customHeight="1">
      <c r="A52" s="119"/>
      <c r="B52" s="239"/>
      <c r="C52" s="121"/>
      <c r="D52" s="188"/>
      <c r="E52" s="121"/>
      <c r="F52" s="129"/>
      <c r="G52" s="109"/>
      <c r="H52" s="109"/>
      <c r="I52" s="109"/>
      <c r="J52" s="109"/>
      <c r="K52" s="162"/>
      <c r="L52" s="150"/>
      <c r="M52" s="282"/>
      <c r="N52" s="329"/>
      <c r="O52" s="246"/>
      <c r="P52" s="184"/>
      <c r="Q52" s="184"/>
      <c r="R52" s="318"/>
      <c r="S52" s="321"/>
      <c r="T52" s="321"/>
      <c r="U52" s="321"/>
      <c r="V52" s="321"/>
      <c r="W52" s="326"/>
      <c r="X52" s="152"/>
      <c r="Y52" s="111"/>
      <c r="Z52" s="89"/>
      <c r="AA52" s="90"/>
      <c r="AB52" s="184"/>
      <c r="AC52" s="89"/>
      <c r="AD52" s="90"/>
      <c r="AE52" s="101"/>
      <c r="AF52" s="101"/>
      <c r="AG52" s="101"/>
      <c r="AH52" s="101"/>
      <c r="AI52" s="90"/>
      <c r="AJ52" s="102"/>
      <c r="AK52" s="84"/>
      <c r="AL52" s="84"/>
      <c r="AM52" s="84"/>
      <c r="AN52" s="84"/>
      <c r="AO52" s="84"/>
    </row>
    <row r="53" spans="1:41" ht="6" customHeight="1">
      <c r="A53" s="119"/>
      <c r="B53" s="239"/>
      <c r="C53" s="121"/>
      <c r="D53" s="188"/>
      <c r="E53" s="121"/>
      <c r="F53" s="129"/>
      <c r="G53" s="109"/>
      <c r="H53" s="109"/>
      <c r="I53" s="109"/>
      <c r="J53" s="109"/>
      <c r="K53" s="162"/>
      <c r="L53" s="150"/>
      <c r="M53" s="282"/>
      <c r="N53" s="329"/>
      <c r="O53" s="246"/>
      <c r="P53" s="184"/>
      <c r="Q53" s="184"/>
      <c r="R53" s="318"/>
      <c r="S53" s="321"/>
      <c r="T53" s="321"/>
      <c r="U53" s="321"/>
      <c r="V53" s="321"/>
      <c r="W53" s="326"/>
      <c r="X53" s="152"/>
      <c r="Y53" s="111"/>
      <c r="Z53" s="89"/>
      <c r="AA53" s="90"/>
      <c r="AB53" s="184"/>
      <c r="AC53" s="89"/>
      <c r="AD53" s="90"/>
      <c r="AE53" s="101"/>
      <c r="AF53" s="101"/>
      <c r="AG53" s="101"/>
      <c r="AH53" s="101"/>
      <c r="AI53" s="90"/>
      <c r="AJ53" s="102"/>
      <c r="AK53" s="84"/>
      <c r="AL53" s="84"/>
      <c r="AM53" s="84"/>
      <c r="AN53" s="84"/>
      <c r="AO53" s="84"/>
    </row>
    <row r="54" spans="1:41" ht="6" customHeight="1">
      <c r="A54" s="119"/>
      <c r="B54" s="271"/>
      <c r="C54" s="121"/>
      <c r="D54" s="188"/>
      <c r="E54" s="121"/>
      <c r="F54" s="93"/>
      <c r="G54" s="109"/>
      <c r="H54" s="109"/>
      <c r="I54" s="109"/>
      <c r="J54" s="109"/>
      <c r="K54" s="162">
        <f t="shared" ref="K46:K57" si="37">SUM(F54:J54)</f>
        <v>0</v>
      </c>
      <c r="L54" s="150"/>
      <c r="M54" s="282">
        <f t="shared" si="0"/>
        <v>0</v>
      </c>
      <c r="N54" s="329"/>
      <c r="O54" s="246"/>
      <c r="P54" s="184"/>
      <c r="Q54" s="184"/>
      <c r="R54" s="318"/>
      <c r="S54" s="321"/>
      <c r="T54" s="321"/>
      <c r="U54" s="321"/>
      <c r="V54" s="321"/>
      <c r="W54" s="326">
        <f t="shared" si="36"/>
        <v>0</v>
      </c>
      <c r="X54" s="152"/>
      <c r="Y54" s="111">
        <f t="shared" ref="Y54:Y57" si="38">M54</f>
        <v>0</v>
      </c>
      <c r="Z54" s="89"/>
      <c r="AA54" s="90"/>
      <c r="AB54" s="184"/>
      <c r="AC54" s="89"/>
      <c r="AD54" s="90">
        <f>F54+R54</f>
        <v>0</v>
      </c>
      <c r="AE54" s="101">
        <f>G54+S54</f>
        <v>0</v>
      </c>
      <c r="AF54" s="101"/>
      <c r="AG54" s="101"/>
      <c r="AH54" s="101"/>
      <c r="AI54" s="90">
        <f t="shared" ref="AI54:AI94" si="39">SUM(AD54:AH54)</f>
        <v>0</v>
      </c>
      <c r="AJ54" s="102"/>
      <c r="AK54" s="84"/>
      <c r="AL54" s="84"/>
      <c r="AM54" s="84"/>
      <c r="AN54" s="84"/>
      <c r="AO54" s="84"/>
    </row>
    <row r="55" spans="1:41" ht="6" customHeight="1">
      <c r="A55" s="119"/>
      <c r="B55" s="271"/>
      <c r="C55" s="121"/>
      <c r="D55" s="188"/>
      <c r="E55" s="121"/>
      <c r="F55" s="132"/>
      <c r="G55" s="109"/>
      <c r="H55" s="109"/>
      <c r="I55" s="109"/>
      <c r="J55" s="109"/>
      <c r="K55" s="162">
        <f t="shared" si="37"/>
        <v>0</v>
      </c>
      <c r="L55" s="150"/>
      <c r="M55" s="309">
        <f t="shared" si="0"/>
        <v>0</v>
      </c>
      <c r="N55" s="329"/>
      <c r="O55" s="252"/>
      <c r="P55" s="188"/>
      <c r="Q55" s="184"/>
      <c r="R55" s="318"/>
      <c r="S55" s="321"/>
      <c r="T55" s="321"/>
      <c r="U55" s="321"/>
      <c r="V55" s="321"/>
      <c r="W55" s="326">
        <f t="shared" si="36"/>
        <v>0</v>
      </c>
      <c r="X55" s="152"/>
      <c r="Y55" s="111">
        <f t="shared" si="38"/>
        <v>0</v>
      </c>
      <c r="Z55" s="89"/>
      <c r="AA55" s="90"/>
      <c r="AB55" s="188"/>
      <c r="AC55" s="122"/>
      <c r="AD55" s="90">
        <f>F55+R55</f>
        <v>0</v>
      </c>
      <c r="AE55" s="101">
        <f>G55+S55</f>
        <v>0</v>
      </c>
      <c r="AF55" s="101"/>
      <c r="AG55" s="101"/>
      <c r="AH55" s="101"/>
      <c r="AI55" s="90">
        <f t="shared" si="39"/>
        <v>0</v>
      </c>
      <c r="AJ55" s="102"/>
      <c r="AK55" s="84"/>
      <c r="AL55" s="84"/>
      <c r="AM55" s="84"/>
      <c r="AN55" s="84"/>
      <c r="AO55" s="84"/>
    </row>
    <row r="56" spans="1:41" ht="6" customHeight="1">
      <c r="A56" s="119"/>
      <c r="B56" s="271"/>
      <c r="C56" s="121"/>
      <c r="D56" s="188"/>
      <c r="E56" s="121"/>
      <c r="F56" s="132"/>
      <c r="G56" s="109"/>
      <c r="H56" s="109"/>
      <c r="I56" s="109"/>
      <c r="J56" s="109"/>
      <c r="K56" s="162">
        <f t="shared" si="37"/>
        <v>0</v>
      </c>
      <c r="L56" s="150"/>
      <c r="M56" s="309">
        <f t="shared" si="0"/>
        <v>0</v>
      </c>
      <c r="N56" s="330"/>
      <c r="O56" s="252"/>
      <c r="P56" s="188"/>
      <c r="Q56" s="184"/>
      <c r="R56" s="318"/>
      <c r="S56" s="321"/>
      <c r="T56" s="321"/>
      <c r="U56" s="321"/>
      <c r="V56" s="321"/>
      <c r="W56" s="326">
        <f t="shared" si="36"/>
        <v>0</v>
      </c>
      <c r="X56" s="152"/>
      <c r="Y56" s="111">
        <f t="shared" si="38"/>
        <v>0</v>
      </c>
      <c r="Z56" s="89"/>
      <c r="AA56" s="122"/>
      <c r="AB56" s="188"/>
      <c r="AC56" s="122"/>
      <c r="AD56" s="90">
        <f>F56+R56</f>
        <v>0</v>
      </c>
      <c r="AE56" s="101">
        <f>G56+S56</f>
        <v>0</v>
      </c>
      <c r="AF56" s="101"/>
      <c r="AG56" s="101"/>
      <c r="AH56" s="101"/>
      <c r="AI56" s="90">
        <f t="shared" si="39"/>
        <v>0</v>
      </c>
      <c r="AJ56" s="102"/>
      <c r="AK56" s="84"/>
      <c r="AL56" s="84"/>
      <c r="AM56" s="84"/>
      <c r="AN56" s="84"/>
      <c r="AO56" s="84"/>
    </row>
    <row r="57" spans="1:41" ht="6" customHeight="1" thickBot="1">
      <c r="A57" s="119"/>
      <c r="B57" s="313"/>
      <c r="C57" s="193"/>
      <c r="D57" s="240"/>
      <c r="E57" s="193"/>
      <c r="F57" s="163"/>
      <c r="G57" s="397"/>
      <c r="H57" s="397"/>
      <c r="I57" s="397"/>
      <c r="J57" s="397"/>
      <c r="K57" s="195">
        <f t="shared" si="37"/>
        <v>0</v>
      </c>
      <c r="L57" s="150"/>
      <c r="M57" s="308">
        <f t="shared" si="0"/>
        <v>0</v>
      </c>
      <c r="N57" s="330"/>
      <c r="O57" s="252"/>
      <c r="P57" s="188"/>
      <c r="Q57" s="184"/>
      <c r="R57" s="322"/>
      <c r="S57" s="321"/>
      <c r="T57" s="321"/>
      <c r="U57" s="321"/>
      <c r="V57" s="321"/>
      <c r="W57" s="326">
        <f t="shared" si="36"/>
        <v>0</v>
      </c>
      <c r="X57" s="152"/>
      <c r="Y57" s="389">
        <f t="shared" si="38"/>
        <v>0</v>
      </c>
      <c r="Z57" s="89"/>
      <c r="AA57" s="90"/>
      <c r="AB57" s="188"/>
      <c r="AC57" s="122"/>
      <c r="AD57" s="90">
        <f>F57+R57</f>
        <v>0</v>
      </c>
      <c r="AE57" s="101">
        <f>G57+S57</f>
        <v>0</v>
      </c>
      <c r="AF57" s="101"/>
      <c r="AG57" s="101"/>
      <c r="AH57" s="101"/>
      <c r="AI57" s="90">
        <f t="shared" si="39"/>
        <v>0</v>
      </c>
      <c r="AJ57" s="102"/>
      <c r="AK57" s="84"/>
      <c r="AL57" s="84"/>
      <c r="AM57" s="84"/>
      <c r="AN57" s="84"/>
      <c r="AO57" s="84"/>
    </row>
    <row r="58" spans="1:41" s="201" customFormat="1" ht="18.75" customHeight="1" thickBot="1">
      <c r="A58" s="228" t="s">
        <v>98</v>
      </c>
      <c r="B58" s="165"/>
      <c r="C58" s="166"/>
      <c r="D58" s="167"/>
      <c r="E58" s="166"/>
      <c r="F58" s="168">
        <f>SUM(F47:F57)</f>
        <v>0</v>
      </c>
      <c r="G58" s="229"/>
      <c r="H58" s="229"/>
      <c r="I58" s="229"/>
      <c r="J58" s="229"/>
      <c r="K58" s="172">
        <f>SUM(K47:K57)</f>
        <v>0</v>
      </c>
      <c r="L58" s="323"/>
      <c r="M58" s="287" t="str">
        <f t="shared" si="0"/>
        <v>TOTAL INVERSION</v>
      </c>
      <c r="N58" s="165"/>
      <c r="O58" s="166"/>
      <c r="P58" s="167"/>
      <c r="Q58" s="167"/>
      <c r="R58" s="168">
        <f>SUM(R48:R57)</f>
        <v>0</v>
      </c>
      <c r="S58" s="227"/>
      <c r="T58" s="227"/>
      <c r="U58" s="227"/>
      <c r="V58" s="227"/>
      <c r="W58" s="172">
        <f>SUM(W47:W57)</f>
        <v>0</v>
      </c>
      <c r="X58" s="153"/>
      <c r="Y58" s="365" t="str">
        <f>M58</f>
        <v>TOTAL INVERSION</v>
      </c>
      <c r="Z58" s="167"/>
      <c r="AA58" s="167"/>
      <c r="AB58" s="167"/>
      <c r="AC58" s="167"/>
      <c r="AD58" s="168">
        <f>SUM(AD47:AD57)</f>
        <v>0</v>
      </c>
      <c r="AE58" s="168">
        <f>SUM(AE48:AE57)</f>
        <v>0</v>
      </c>
      <c r="AF58" s="168"/>
      <c r="AG58" s="168"/>
      <c r="AH58" s="168"/>
      <c r="AI58" s="172">
        <f>SUM(AI47:AI57)</f>
        <v>0</v>
      </c>
      <c r="AJ58" s="174"/>
      <c r="AK58" s="199"/>
      <c r="AL58" s="200"/>
      <c r="AM58" s="200"/>
      <c r="AN58" s="200"/>
      <c r="AO58" s="200"/>
    </row>
    <row r="59" spans="1:41" s="259" customFormat="1" ht="18.75" customHeight="1">
      <c r="A59" s="262"/>
      <c r="B59" s="205"/>
      <c r="C59" s="153"/>
      <c r="D59" s="205"/>
      <c r="E59" s="153"/>
      <c r="F59" s="153"/>
      <c r="G59" s="263"/>
      <c r="H59" s="263"/>
      <c r="I59" s="263"/>
      <c r="J59" s="263"/>
      <c r="K59" s="153"/>
      <c r="L59" s="153"/>
      <c r="M59" s="208"/>
      <c r="N59" s="205"/>
      <c r="O59" s="153"/>
      <c r="P59" s="205"/>
      <c r="Q59" s="205"/>
      <c r="R59" s="153"/>
      <c r="S59" s="264"/>
      <c r="T59" s="264"/>
      <c r="U59" s="264"/>
      <c r="V59" s="264"/>
      <c r="W59" s="153"/>
      <c r="X59" s="153"/>
      <c r="Y59" s="265"/>
      <c r="Z59" s="205"/>
      <c r="AA59" s="205"/>
      <c r="AB59" s="205"/>
      <c r="AC59" s="205"/>
      <c r="AD59" s="153"/>
      <c r="AE59" s="153"/>
      <c r="AF59" s="153"/>
      <c r="AG59" s="153"/>
      <c r="AH59" s="153"/>
      <c r="AI59" s="153"/>
      <c r="AJ59" s="155"/>
      <c r="AK59" s="157"/>
      <c r="AL59" s="205"/>
      <c r="AM59" s="205"/>
      <c r="AN59" s="205"/>
      <c r="AO59" s="205"/>
    </row>
    <row r="60" spans="1:41" s="259" customFormat="1" ht="18.75" customHeight="1" thickBot="1">
      <c r="A60" s="262"/>
      <c r="B60" s="205"/>
      <c r="C60" s="153"/>
      <c r="D60" s="205"/>
      <c r="E60" s="153"/>
      <c r="F60" s="153"/>
      <c r="G60" s="263"/>
      <c r="H60" s="263"/>
      <c r="I60" s="263"/>
      <c r="J60" s="263"/>
      <c r="K60" s="153"/>
      <c r="L60" s="153"/>
      <c r="M60" s="208"/>
      <c r="N60" s="205"/>
      <c r="O60" s="153"/>
      <c r="P60" s="205"/>
      <c r="Q60" s="205"/>
      <c r="R60" s="153"/>
      <c r="S60" s="264"/>
      <c r="T60" s="264"/>
      <c r="U60" s="264"/>
      <c r="V60" s="264"/>
      <c r="W60" s="153"/>
      <c r="X60" s="153"/>
      <c r="Y60" s="265"/>
      <c r="Z60" s="205"/>
      <c r="AA60" s="205"/>
      <c r="AB60" s="205"/>
      <c r="AC60" s="205"/>
      <c r="AD60" s="153"/>
      <c r="AE60" s="153"/>
      <c r="AF60" s="153"/>
      <c r="AG60" s="153"/>
      <c r="AH60" s="153"/>
      <c r="AI60" s="153"/>
      <c r="AJ60" s="155"/>
      <c r="AK60" s="157"/>
      <c r="AL60" s="205"/>
      <c r="AM60" s="205"/>
      <c r="AN60" s="205"/>
      <c r="AO60" s="205"/>
    </row>
    <row r="61" spans="1:41" s="7" customFormat="1" ht="18.75" customHeight="1" thickBot="1">
      <c r="A61" s="266" t="s">
        <v>99</v>
      </c>
      <c r="B61" s="217" t="s">
        <v>71</v>
      </c>
      <c r="C61" s="218" t="s">
        <v>72</v>
      </c>
      <c r="D61" s="219" t="s">
        <v>73</v>
      </c>
      <c r="E61" s="218" t="s">
        <v>74</v>
      </c>
      <c r="F61" s="220" t="s">
        <v>75</v>
      </c>
      <c r="G61" s="220" t="s">
        <v>76</v>
      </c>
      <c r="H61" s="220" t="s">
        <v>77</v>
      </c>
      <c r="I61" s="220" t="s">
        <v>78</v>
      </c>
      <c r="J61" s="220" t="s">
        <v>79</v>
      </c>
      <c r="K61" s="221" t="s">
        <v>80</v>
      </c>
      <c r="L61" s="150"/>
      <c r="M61" s="333" t="str">
        <f t="shared" si="0"/>
        <v>DIFUSIÓN</v>
      </c>
      <c r="N61" s="231"/>
      <c r="O61" s="166"/>
      <c r="P61" s="167"/>
      <c r="Q61" s="167"/>
      <c r="R61" s="232"/>
      <c r="S61" s="227"/>
      <c r="T61" s="227"/>
      <c r="U61" s="227"/>
      <c r="V61" s="227"/>
      <c r="W61" s="225">
        <f t="shared" si="36"/>
        <v>0</v>
      </c>
      <c r="X61" s="291"/>
      <c r="Y61" s="375" t="s">
        <v>99</v>
      </c>
      <c r="Z61" s="231"/>
      <c r="AA61" s="167"/>
      <c r="AB61" s="167"/>
      <c r="AC61" s="167"/>
      <c r="AD61" s="167"/>
      <c r="AE61" s="167"/>
      <c r="AF61" s="167"/>
      <c r="AG61" s="167"/>
      <c r="AH61" s="167"/>
      <c r="AI61" s="225">
        <f t="shared" si="39"/>
        <v>0</v>
      </c>
      <c r="AJ61" s="102"/>
      <c r="AK61" s="96"/>
      <c r="AL61" s="96"/>
      <c r="AM61" s="96"/>
      <c r="AN61" s="96"/>
      <c r="AO61" s="96"/>
    </row>
    <row r="62" spans="1:41" ht="15.75">
      <c r="A62" s="133" t="s">
        <v>100</v>
      </c>
      <c r="B62" s="85" t="s">
        <v>101</v>
      </c>
      <c r="C62" s="86"/>
      <c r="D62" s="183"/>
      <c r="E62" s="86"/>
      <c r="F62" s="88">
        <f>C62*E62</f>
        <v>0</v>
      </c>
      <c r="G62" s="230"/>
      <c r="H62" s="230"/>
      <c r="I62" s="230"/>
      <c r="J62" s="230"/>
      <c r="K62" s="161">
        <f t="shared" ref="K61:K63" si="40">SUM(F62:J62)</f>
        <v>0</v>
      </c>
      <c r="L62" s="150"/>
      <c r="M62" s="235" t="str">
        <f>A62</f>
        <v>Arriendo salones</v>
      </c>
      <c r="N62" s="241" t="s">
        <v>102</v>
      </c>
      <c r="O62" s="86">
        <f t="shared" ref="O62:O63" si="41">C62</f>
        <v>0</v>
      </c>
      <c r="P62" s="159">
        <f t="shared" ref="P62:P63" si="42">D62</f>
        <v>0</v>
      </c>
      <c r="Q62" s="299">
        <f t="shared" ref="Q62:Q63" si="43">E62</f>
        <v>0</v>
      </c>
      <c r="R62" s="299">
        <f t="shared" ref="R62:R63" si="44">F62</f>
        <v>0</v>
      </c>
      <c r="S62" s="299">
        <f t="shared" ref="S62:S63" si="45">G62</f>
        <v>0</v>
      </c>
      <c r="T62" s="299">
        <f t="shared" ref="T62:T63" si="46">H62</f>
        <v>0</v>
      </c>
      <c r="U62" s="299">
        <f t="shared" ref="U62:U63" si="47">I62</f>
        <v>0</v>
      </c>
      <c r="V62" s="299">
        <f t="shared" ref="V62:V63" si="48">J62</f>
        <v>0</v>
      </c>
      <c r="W62" s="335">
        <f t="shared" ref="W62:W63" si="49">K62</f>
        <v>0</v>
      </c>
      <c r="X62" s="155"/>
      <c r="Y62" s="353" t="str">
        <f t="shared" ref="Y62:Y63" si="50">M62</f>
        <v>Arriendo salones</v>
      </c>
      <c r="Z62" s="248" t="s">
        <v>102</v>
      </c>
      <c r="AA62" s="179"/>
      <c r="AB62" s="187"/>
      <c r="AC62" s="376"/>
      <c r="AD62" s="179">
        <f t="shared" ref="AD62:AD63" si="51">F62+R62</f>
        <v>0</v>
      </c>
      <c r="AE62" s="377">
        <f t="shared" ref="AE62:AE63" si="52">G62+S62</f>
        <v>0</v>
      </c>
      <c r="AF62" s="377"/>
      <c r="AG62" s="377"/>
      <c r="AH62" s="377"/>
      <c r="AI62" s="182">
        <f t="shared" si="39"/>
        <v>0</v>
      </c>
      <c r="AJ62" s="102"/>
      <c r="AK62" s="84"/>
      <c r="AL62" s="84"/>
      <c r="AM62" s="84"/>
      <c r="AN62" s="84"/>
      <c r="AO62" s="84"/>
    </row>
    <row r="63" spans="1:41" ht="16.5" customHeight="1">
      <c r="A63" s="112" t="s">
        <v>103</v>
      </c>
      <c r="B63" s="92" t="s">
        <v>104</v>
      </c>
      <c r="C63" s="90"/>
      <c r="D63" s="184"/>
      <c r="E63" s="90"/>
      <c r="F63" s="88">
        <f t="shared" ref="F63:F68" si="53">C63*E63</f>
        <v>0</v>
      </c>
      <c r="G63" s="113"/>
      <c r="H63" s="113"/>
      <c r="I63" s="113"/>
      <c r="J63" s="113"/>
      <c r="K63" s="162">
        <f t="shared" si="40"/>
        <v>0</v>
      </c>
      <c r="L63" s="150"/>
      <c r="M63" s="304" t="str">
        <f>+A63</f>
        <v>Coffe</v>
      </c>
      <c r="N63" s="239" t="s">
        <v>94</v>
      </c>
      <c r="O63" s="90">
        <f t="shared" si="41"/>
        <v>0</v>
      </c>
      <c r="P63" s="312">
        <f t="shared" si="42"/>
        <v>0</v>
      </c>
      <c r="Q63" s="114">
        <f t="shared" si="43"/>
        <v>0</v>
      </c>
      <c r="R63" s="114">
        <f t="shared" si="44"/>
        <v>0</v>
      </c>
      <c r="S63" s="114">
        <f t="shared" si="45"/>
        <v>0</v>
      </c>
      <c r="T63" s="114">
        <f t="shared" si="46"/>
        <v>0</v>
      </c>
      <c r="U63" s="114">
        <f t="shared" si="47"/>
        <v>0</v>
      </c>
      <c r="V63" s="114">
        <f t="shared" si="48"/>
        <v>0</v>
      </c>
      <c r="W63" s="307">
        <f t="shared" si="49"/>
        <v>0</v>
      </c>
      <c r="X63" s="155"/>
      <c r="Y63" s="115" t="str">
        <f t="shared" si="50"/>
        <v>Coffe</v>
      </c>
      <c r="Z63" s="239" t="s">
        <v>94</v>
      </c>
      <c r="AA63" s="90"/>
      <c r="AB63" s="184"/>
      <c r="AC63" s="116"/>
      <c r="AD63" s="90">
        <f t="shared" si="51"/>
        <v>0</v>
      </c>
      <c r="AE63" s="101">
        <f t="shared" si="52"/>
        <v>0</v>
      </c>
      <c r="AF63" s="101"/>
      <c r="AG63" s="101"/>
      <c r="AH63" s="101"/>
      <c r="AI63" s="162">
        <f t="shared" si="39"/>
        <v>0</v>
      </c>
      <c r="AJ63" s="102"/>
      <c r="AK63" s="84"/>
      <c r="AL63" s="84"/>
      <c r="AM63" s="84"/>
      <c r="AN63" s="84"/>
      <c r="AO63" s="84"/>
    </row>
    <row r="64" spans="1:41" ht="16.5" customHeight="1">
      <c r="A64" s="133"/>
      <c r="B64" s="92"/>
      <c r="C64" s="90"/>
      <c r="D64" s="184"/>
      <c r="E64" s="90"/>
      <c r="F64" s="88">
        <f t="shared" si="53"/>
        <v>0</v>
      </c>
      <c r="G64" s="95"/>
      <c r="H64" s="95"/>
      <c r="I64" s="95"/>
      <c r="J64" s="95"/>
      <c r="K64" s="162"/>
      <c r="L64" s="150"/>
      <c r="M64" s="304"/>
      <c r="N64" s="239"/>
      <c r="O64" s="90"/>
      <c r="P64" s="184"/>
      <c r="Q64" s="134"/>
      <c r="R64" s="135"/>
      <c r="S64" s="95"/>
      <c r="T64" s="95"/>
      <c r="U64" s="95"/>
      <c r="V64" s="95"/>
      <c r="W64" s="162"/>
      <c r="X64" s="152"/>
      <c r="Y64" s="115"/>
      <c r="Z64" s="239"/>
      <c r="AA64" s="90"/>
      <c r="AB64" s="184"/>
      <c r="AC64" s="134"/>
      <c r="AD64" s="90"/>
      <c r="AE64" s="101"/>
      <c r="AF64" s="101"/>
      <c r="AG64" s="101"/>
      <c r="AH64" s="101"/>
      <c r="AI64" s="162"/>
      <c r="AJ64" s="102"/>
      <c r="AK64" s="84"/>
      <c r="AL64" s="84"/>
      <c r="AM64" s="84"/>
      <c r="AN64" s="84"/>
      <c r="AO64" s="84"/>
    </row>
    <row r="65" spans="1:41" ht="16.5" customHeight="1">
      <c r="A65" s="133"/>
      <c r="B65" s="92"/>
      <c r="C65" s="90"/>
      <c r="D65" s="184"/>
      <c r="E65" s="90"/>
      <c r="F65" s="88">
        <f t="shared" si="53"/>
        <v>0</v>
      </c>
      <c r="G65" s="95"/>
      <c r="H65" s="95"/>
      <c r="I65" s="95"/>
      <c r="J65" s="95"/>
      <c r="K65" s="162"/>
      <c r="L65" s="150"/>
      <c r="M65" s="304"/>
      <c r="N65" s="239"/>
      <c r="O65" s="90"/>
      <c r="P65" s="184"/>
      <c r="Q65" s="134"/>
      <c r="R65" s="135"/>
      <c r="S65" s="95"/>
      <c r="T65" s="95"/>
      <c r="U65" s="95"/>
      <c r="V65" s="95"/>
      <c r="W65" s="162"/>
      <c r="X65" s="152"/>
      <c r="Y65" s="115"/>
      <c r="Z65" s="239"/>
      <c r="AA65" s="90"/>
      <c r="AB65" s="184"/>
      <c r="AC65" s="134"/>
      <c r="AD65" s="90"/>
      <c r="AE65" s="101"/>
      <c r="AF65" s="101"/>
      <c r="AG65" s="101"/>
      <c r="AH65" s="101"/>
      <c r="AI65" s="162"/>
      <c r="AJ65" s="102"/>
      <c r="AK65" s="84"/>
      <c r="AL65" s="84"/>
      <c r="AM65" s="84"/>
      <c r="AN65" s="84"/>
      <c r="AO65" s="84"/>
    </row>
    <row r="66" spans="1:41" ht="16.5" customHeight="1">
      <c r="A66" s="123"/>
      <c r="B66" s="92"/>
      <c r="C66" s="121"/>
      <c r="D66" s="188"/>
      <c r="E66" s="121"/>
      <c r="F66" s="88">
        <f t="shared" si="53"/>
        <v>0</v>
      </c>
      <c r="G66" s="131"/>
      <c r="H66" s="131"/>
      <c r="I66" s="131"/>
      <c r="J66" s="131"/>
      <c r="K66" s="162"/>
      <c r="L66" s="150"/>
      <c r="M66" s="310"/>
      <c r="N66" s="271"/>
      <c r="O66" s="121"/>
      <c r="P66" s="188"/>
      <c r="Q66" s="136"/>
      <c r="R66" s="135"/>
      <c r="S66" s="131"/>
      <c r="T66" s="131"/>
      <c r="U66" s="131"/>
      <c r="V66" s="131"/>
      <c r="W66" s="162"/>
      <c r="X66" s="152"/>
      <c r="Y66" s="115"/>
      <c r="Z66" s="271"/>
      <c r="AA66" s="90"/>
      <c r="AB66" s="188"/>
      <c r="AC66" s="136"/>
      <c r="AD66" s="90"/>
      <c r="AE66" s="101"/>
      <c r="AF66" s="101"/>
      <c r="AG66" s="101"/>
      <c r="AH66" s="101"/>
      <c r="AI66" s="162"/>
      <c r="AJ66" s="102"/>
      <c r="AK66" s="84"/>
      <c r="AL66" s="84"/>
      <c r="AM66" s="84"/>
      <c r="AN66" s="84"/>
      <c r="AO66" s="84"/>
    </row>
    <row r="67" spans="1:41" s="7" customFormat="1" ht="16.5" customHeight="1" thickBot="1">
      <c r="A67" s="123"/>
      <c r="B67" s="120"/>
      <c r="C67" s="121"/>
      <c r="D67" s="188"/>
      <c r="E67" s="121"/>
      <c r="F67" s="125">
        <f t="shared" si="53"/>
        <v>0</v>
      </c>
      <c r="G67" s="131"/>
      <c r="H67" s="131"/>
      <c r="I67" s="131"/>
      <c r="J67" s="131"/>
      <c r="K67" s="211"/>
      <c r="L67" s="150"/>
      <c r="M67" s="237"/>
      <c r="N67" s="271"/>
      <c r="O67" s="121"/>
      <c r="P67" s="188"/>
      <c r="Q67" s="121"/>
      <c r="R67" s="332"/>
      <c r="S67" s="131"/>
      <c r="T67" s="131"/>
      <c r="U67" s="131"/>
      <c r="V67" s="131"/>
      <c r="W67" s="211"/>
      <c r="X67" s="152"/>
      <c r="Y67" s="354"/>
      <c r="Z67" s="313"/>
      <c r="AA67" s="193"/>
      <c r="AB67" s="378"/>
      <c r="AC67" s="379"/>
      <c r="AD67" s="193"/>
      <c r="AE67" s="349"/>
      <c r="AF67" s="349"/>
      <c r="AG67" s="349"/>
      <c r="AH67" s="349"/>
      <c r="AI67" s="195"/>
      <c r="AJ67" s="102"/>
      <c r="AK67" s="127"/>
      <c r="AL67" s="96"/>
      <c r="AM67" s="96"/>
      <c r="AN67" s="96"/>
      <c r="AO67" s="96"/>
    </row>
    <row r="68" spans="1:41" s="201" customFormat="1" ht="18.75" customHeight="1" thickBot="1">
      <c r="A68" s="228" t="s">
        <v>105</v>
      </c>
      <c r="B68" s="231"/>
      <c r="C68" s="166"/>
      <c r="D68" s="198"/>
      <c r="E68" s="166"/>
      <c r="F68" s="398">
        <f>SUM(F62:F67)</f>
        <v>0</v>
      </c>
      <c r="G68" s="168"/>
      <c r="H68" s="168"/>
      <c r="I68" s="168"/>
      <c r="J68" s="168"/>
      <c r="K68" s="172">
        <f>SUM(K62:K67)</f>
        <v>0</v>
      </c>
      <c r="L68" s="323"/>
      <c r="M68" s="334" t="str">
        <f t="shared" si="0"/>
        <v>TOTAL DIFUSION</v>
      </c>
      <c r="N68" s="231"/>
      <c r="O68" s="166"/>
      <c r="P68" s="167"/>
      <c r="Q68" s="167"/>
      <c r="R68" s="168">
        <f>SUM(R62:R67)</f>
        <v>0</v>
      </c>
      <c r="S68" s="274">
        <f>SUM(S62:S67)</f>
        <v>0</v>
      </c>
      <c r="T68" s="274"/>
      <c r="U68" s="274"/>
      <c r="V68" s="274"/>
      <c r="W68" s="172">
        <f t="shared" si="36"/>
        <v>0</v>
      </c>
      <c r="X68" s="153"/>
      <c r="Y68" s="228" t="s">
        <v>105</v>
      </c>
      <c r="Z68" s="167"/>
      <c r="AA68" s="167"/>
      <c r="AB68" s="167"/>
      <c r="AC68" s="167"/>
      <c r="AD68" s="168">
        <f>SUM(AD62:AD67)</f>
        <v>0</v>
      </c>
      <c r="AE68" s="212">
        <f>SUM(AE62:AE67)</f>
        <v>0</v>
      </c>
      <c r="AF68" s="212"/>
      <c r="AG68" s="212"/>
      <c r="AH68" s="212"/>
      <c r="AI68" s="212">
        <f>SUM(AI62:AI67)</f>
        <v>0</v>
      </c>
      <c r="AJ68" s="174"/>
      <c r="AK68" s="200"/>
      <c r="AL68" s="200"/>
      <c r="AM68" s="200"/>
      <c r="AN68" s="200"/>
      <c r="AO68" s="200"/>
    </row>
    <row r="69" spans="1:41" s="259" customFormat="1" ht="18.75" customHeight="1">
      <c r="A69" s="262"/>
      <c r="B69" s="205"/>
      <c r="C69" s="153"/>
      <c r="D69" s="156"/>
      <c r="E69" s="153"/>
      <c r="F69" s="153"/>
      <c r="G69" s="153"/>
      <c r="H69" s="153"/>
      <c r="I69" s="153"/>
      <c r="J69" s="153"/>
      <c r="K69" s="153"/>
      <c r="L69" s="153"/>
      <c r="M69" s="208"/>
      <c r="N69" s="205"/>
      <c r="O69" s="153"/>
      <c r="P69" s="205"/>
      <c r="Q69" s="205"/>
      <c r="R69" s="153"/>
      <c r="S69" s="157"/>
      <c r="T69" s="157"/>
      <c r="U69" s="157"/>
      <c r="V69" s="157"/>
      <c r="W69" s="153"/>
      <c r="X69" s="153"/>
      <c r="Y69" s="262"/>
      <c r="Z69" s="205"/>
      <c r="AA69" s="205"/>
      <c r="AB69" s="205"/>
      <c r="AC69" s="205"/>
      <c r="AD69" s="153"/>
      <c r="AE69" s="157"/>
      <c r="AF69" s="157"/>
      <c r="AG69" s="157"/>
      <c r="AH69" s="157"/>
      <c r="AI69" s="157"/>
      <c r="AJ69" s="155"/>
      <c r="AK69" s="205"/>
      <c r="AL69" s="205"/>
      <c r="AM69" s="205"/>
      <c r="AN69" s="205"/>
      <c r="AO69" s="205"/>
    </row>
    <row r="70" spans="1:41" s="259" customFormat="1" ht="18.75" customHeight="1" thickBot="1">
      <c r="A70" s="262"/>
      <c r="B70" s="205"/>
      <c r="C70" s="153"/>
      <c r="D70" s="156"/>
      <c r="E70" s="153"/>
      <c r="F70" s="153"/>
      <c r="G70" s="153"/>
      <c r="H70" s="153"/>
      <c r="I70" s="153"/>
      <c r="J70" s="153"/>
      <c r="K70" s="153"/>
      <c r="L70" s="153"/>
      <c r="M70" s="208"/>
      <c r="N70" s="205"/>
      <c r="O70" s="153"/>
      <c r="P70" s="205"/>
      <c r="Q70" s="205"/>
      <c r="R70" s="153"/>
      <c r="S70" s="157"/>
      <c r="T70" s="157"/>
      <c r="U70" s="157"/>
      <c r="V70" s="157"/>
      <c r="W70" s="153"/>
      <c r="X70" s="153"/>
      <c r="Y70" s="262"/>
      <c r="Z70" s="205"/>
      <c r="AA70" s="205"/>
      <c r="AB70" s="205"/>
      <c r="AC70" s="205"/>
      <c r="AD70" s="153"/>
      <c r="AE70" s="157"/>
      <c r="AF70" s="157"/>
      <c r="AG70" s="157"/>
      <c r="AH70" s="157"/>
      <c r="AI70" s="157"/>
      <c r="AJ70" s="155"/>
      <c r="AK70" s="205"/>
      <c r="AL70" s="205"/>
      <c r="AM70" s="205"/>
      <c r="AN70" s="205"/>
      <c r="AO70" s="205"/>
    </row>
    <row r="71" spans="1:41" s="7" customFormat="1" ht="23.25" customHeight="1" thickBot="1">
      <c r="A71" s="267" t="s">
        <v>106</v>
      </c>
      <c r="B71" s="217" t="s">
        <v>71</v>
      </c>
      <c r="C71" s="218" t="s">
        <v>72</v>
      </c>
      <c r="D71" s="219" t="s">
        <v>73</v>
      </c>
      <c r="E71" s="218" t="s">
        <v>74</v>
      </c>
      <c r="F71" s="220" t="s">
        <v>75</v>
      </c>
      <c r="G71" s="220" t="s">
        <v>76</v>
      </c>
      <c r="H71" s="220" t="s">
        <v>77</v>
      </c>
      <c r="I71" s="220" t="s">
        <v>78</v>
      </c>
      <c r="J71" s="220" t="s">
        <v>79</v>
      </c>
      <c r="K71" s="221" t="s">
        <v>80</v>
      </c>
      <c r="L71" s="160"/>
      <c r="M71" s="302" t="str">
        <f t="shared" si="0"/>
        <v>SUBCONTRATO</v>
      </c>
      <c r="N71" s="231"/>
      <c r="O71" s="166"/>
      <c r="P71" s="167"/>
      <c r="Q71" s="167"/>
      <c r="R71" s="300"/>
      <c r="S71" s="336"/>
      <c r="T71" s="336"/>
      <c r="U71" s="336"/>
      <c r="V71" s="336"/>
      <c r="W71" s="225">
        <f t="shared" si="36"/>
        <v>0</v>
      </c>
      <c r="X71" s="291"/>
      <c r="Y71" s="380" t="str">
        <f>M71</f>
        <v>SUBCONTRATO</v>
      </c>
      <c r="Z71" s="382"/>
      <c r="AA71" s="224"/>
      <c r="AB71" s="224"/>
      <c r="AC71" s="224"/>
      <c r="AD71" s="224"/>
      <c r="AE71" s="224"/>
      <c r="AF71" s="224"/>
      <c r="AG71" s="224"/>
      <c r="AH71" s="224"/>
      <c r="AI71" s="225"/>
      <c r="AJ71" s="102"/>
      <c r="AK71" s="96"/>
      <c r="AL71" s="96"/>
      <c r="AM71" s="96"/>
      <c r="AN71" s="96"/>
      <c r="AO71" s="96"/>
    </row>
    <row r="72" spans="1:41" ht="13.5" customHeight="1">
      <c r="A72" s="235"/>
      <c r="B72" s="241" t="s">
        <v>107</v>
      </c>
      <c r="C72" s="86"/>
      <c r="D72" s="183"/>
      <c r="E72" s="86"/>
      <c r="F72" s="86">
        <f>C72*E72</f>
        <v>0</v>
      </c>
      <c r="G72" s="242"/>
      <c r="H72" s="242"/>
      <c r="I72" s="242"/>
      <c r="J72" s="242"/>
      <c r="K72" s="161">
        <f t="shared" ref="K71:K94" si="54">SUM(F72:J72)</f>
        <v>0</v>
      </c>
      <c r="L72" s="150"/>
      <c r="M72" s="286">
        <f t="shared" si="0"/>
        <v>0</v>
      </c>
      <c r="N72" s="248" t="str">
        <f>B72</f>
        <v>Asesoría</v>
      </c>
      <c r="O72" s="179"/>
      <c r="P72" s="180"/>
      <c r="Q72" s="179"/>
      <c r="R72" s="179"/>
      <c r="S72" s="180">
        <f>G72</f>
        <v>0</v>
      </c>
      <c r="T72" s="180">
        <f>H72</f>
        <v>0</v>
      </c>
      <c r="U72" s="180">
        <f>I72</f>
        <v>0</v>
      </c>
      <c r="V72" s="180">
        <f>J72</f>
        <v>0</v>
      </c>
      <c r="W72" s="292"/>
      <c r="X72" s="290"/>
      <c r="Y72" s="117">
        <f t="shared" ref="Y72:Y83" si="55">M72</f>
        <v>0</v>
      </c>
      <c r="Z72" s="241" t="str">
        <f>N72</f>
        <v>Asesoría</v>
      </c>
      <c r="AA72" s="126"/>
      <c r="AB72" s="154"/>
      <c r="AC72" s="126"/>
      <c r="AD72" s="86">
        <f t="shared" ref="AD72:AD83" si="56">F72+R72</f>
        <v>0</v>
      </c>
      <c r="AE72" s="268"/>
      <c r="AF72" s="268"/>
      <c r="AG72" s="268"/>
      <c r="AH72" s="268"/>
      <c r="AI72" s="161">
        <f>SUM(AD72:AH72)</f>
        <v>0</v>
      </c>
      <c r="AJ72" s="102"/>
      <c r="AK72" s="84"/>
      <c r="AL72" s="84"/>
      <c r="AM72" s="84"/>
      <c r="AN72" s="84"/>
      <c r="AO72" s="84"/>
    </row>
    <row r="73" spans="1:41" ht="15.75">
      <c r="A73" s="236"/>
      <c r="B73" s="239" t="s">
        <v>107</v>
      </c>
      <c r="C73" s="90"/>
      <c r="D73" s="184"/>
      <c r="E73" s="90"/>
      <c r="F73" s="90">
        <f t="shared" ref="F73:F83" si="57">C73*E73</f>
        <v>0</v>
      </c>
      <c r="G73" s="137"/>
      <c r="H73" s="137"/>
      <c r="I73" s="137"/>
      <c r="J73" s="137"/>
      <c r="K73" s="162">
        <f t="shared" si="54"/>
        <v>0</v>
      </c>
      <c r="L73" s="150"/>
      <c r="M73" s="282">
        <f t="shared" si="0"/>
        <v>0</v>
      </c>
      <c r="N73" s="239" t="str">
        <f t="shared" ref="N73:N83" si="58">B73</f>
        <v>Asesoría</v>
      </c>
      <c r="O73" s="90"/>
      <c r="P73" s="89"/>
      <c r="Q73" s="90"/>
      <c r="R73" s="90"/>
      <c r="S73" s="137"/>
      <c r="T73" s="137"/>
      <c r="U73" s="137"/>
      <c r="V73" s="137"/>
      <c r="W73" s="344">
        <f t="shared" si="36"/>
        <v>0</v>
      </c>
      <c r="X73" s="177"/>
      <c r="Y73" s="117">
        <f t="shared" si="55"/>
        <v>0</v>
      </c>
      <c r="Z73" s="89" t="str">
        <f t="shared" ref="Z73:Z83" si="59">N73</f>
        <v>Asesoría</v>
      </c>
      <c r="AA73" s="90"/>
      <c r="AB73" s="184"/>
      <c r="AC73" s="99"/>
      <c r="AD73" s="90">
        <f t="shared" si="56"/>
        <v>0</v>
      </c>
      <c r="AE73" s="101"/>
      <c r="AF73" s="101"/>
      <c r="AG73" s="101"/>
      <c r="AH73" s="101"/>
      <c r="AI73" s="162">
        <f t="shared" ref="AI73:AI83" si="60">SUM(AD73:AH73)</f>
        <v>0</v>
      </c>
      <c r="AJ73" s="102"/>
      <c r="AK73" s="84"/>
      <c r="AL73" s="84"/>
      <c r="AM73" s="84"/>
      <c r="AN73" s="84"/>
      <c r="AO73" s="84"/>
    </row>
    <row r="74" spans="1:41" ht="15.75">
      <c r="A74" s="236"/>
      <c r="B74" s="239" t="s">
        <v>107</v>
      </c>
      <c r="C74" s="90"/>
      <c r="D74" s="184"/>
      <c r="E74" s="90"/>
      <c r="F74" s="90">
        <f t="shared" si="57"/>
        <v>0</v>
      </c>
      <c r="G74" s="137"/>
      <c r="H74" s="137"/>
      <c r="I74" s="137"/>
      <c r="J74" s="137"/>
      <c r="K74" s="162">
        <f t="shared" si="54"/>
        <v>0</v>
      </c>
      <c r="L74" s="150"/>
      <c r="M74" s="282">
        <f t="shared" si="0"/>
        <v>0</v>
      </c>
      <c r="N74" s="239" t="str">
        <f t="shared" si="58"/>
        <v>Asesoría</v>
      </c>
      <c r="O74" s="90"/>
      <c r="P74" s="89"/>
      <c r="Q74" s="90"/>
      <c r="R74" s="90"/>
      <c r="S74" s="137"/>
      <c r="T74" s="137"/>
      <c r="U74" s="137"/>
      <c r="V74" s="137"/>
      <c r="W74" s="344">
        <f t="shared" si="36"/>
        <v>0</v>
      </c>
      <c r="X74" s="177"/>
      <c r="Y74" s="117">
        <f t="shared" si="55"/>
        <v>0</v>
      </c>
      <c r="Z74" s="89" t="str">
        <f t="shared" si="59"/>
        <v>Asesoría</v>
      </c>
      <c r="AA74" s="90"/>
      <c r="AB74" s="184"/>
      <c r="AC74" s="99"/>
      <c r="AD74" s="90">
        <f t="shared" si="56"/>
        <v>0</v>
      </c>
      <c r="AE74" s="101"/>
      <c r="AF74" s="101"/>
      <c r="AG74" s="101"/>
      <c r="AH74" s="101"/>
      <c r="AI74" s="162">
        <f t="shared" si="60"/>
        <v>0</v>
      </c>
      <c r="AJ74" s="102"/>
      <c r="AK74" s="84"/>
      <c r="AL74" s="84"/>
      <c r="AM74" s="84"/>
      <c r="AN74" s="84"/>
      <c r="AO74" s="84"/>
    </row>
    <row r="75" spans="1:41" ht="15.75">
      <c r="A75" s="236"/>
      <c r="B75" s="239" t="s">
        <v>108</v>
      </c>
      <c r="C75" s="90"/>
      <c r="D75" s="184"/>
      <c r="E75" s="90"/>
      <c r="F75" s="90">
        <f t="shared" si="57"/>
        <v>0</v>
      </c>
      <c r="G75" s="137"/>
      <c r="H75" s="137"/>
      <c r="I75" s="137"/>
      <c r="J75" s="137"/>
      <c r="K75" s="162">
        <f t="shared" si="54"/>
        <v>0</v>
      </c>
      <c r="L75" s="150"/>
      <c r="M75" s="282">
        <f t="shared" si="0"/>
        <v>0</v>
      </c>
      <c r="N75" s="239" t="str">
        <f t="shared" si="58"/>
        <v>Gira</v>
      </c>
      <c r="O75" s="90"/>
      <c r="P75" s="89"/>
      <c r="Q75" s="90"/>
      <c r="R75" s="90"/>
      <c r="S75" s="137"/>
      <c r="T75" s="137"/>
      <c r="U75" s="137"/>
      <c r="V75" s="137"/>
      <c r="W75" s="344"/>
      <c r="X75" s="177"/>
      <c r="Y75" s="117">
        <f t="shared" si="55"/>
        <v>0</v>
      </c>
      <c r="Z75" s="89" t="str">
        <f t="shared" si="59"/>
        <v>Gira</v>
      </c>
      <c r="AA75" s="90"/>
      <c r="AB75" s="184"/>
      <c r="AC75" s="99"/>
      <c r="AD75" s="90">
        <f t="shared" si="56"/>
        <v>0</v>
      </c>
      <c r="AE75" s="101"/>
      <c r="AF75" s="101"/>
      <c r="AG75" s="101"/>
      <c r="AH75" s="101"/>
      <c r="AI75" s="162">
        <f t="shared" si="60"/>
        <v>0</v>
      </c>
      <c r="AJ75" s="102"/>
      <c r="AK75" s="84"/>
      <c r="AL75" s="84"/>
      <c r="AM75" s="84"/>
      <c r="AN75" s="84"/>
      <c r="AO75" s="84"/>
    </row>
    <row r="76" spans="1:41" ht="15.75">
      <c r="A76" s="236"/>
      <c r="B76" s="239" t="s">
        <v>109</v>
      </c>
      <c r="C76" s="90"/>
      <c r="D76" s="184"/>
      <c r="E76" s="90"/>
      <c r="F76" s="90">
        <f t="shared" si="57"/>
        <v>0</v>
      </c>
      <c r="G76" s="137"/>
      <c r="H76" s="137"/>
      <c r="I76" s="137"/>
      <c r="J76" s="137"/>
      <c r="K76" s="162">
        <f t="shared" si="54"/>
        <v>0</v>
      </c>
      <c r="L76" s="150"/>
      <c r="M76" s="282">
        <f t="shared" si="0"/>
        <v>0</v>
      </c>
      <c r="N76" s="239" t="str">
        <f t="shared" si="58"/>
        <v xml:space="preserve">Plan </v>
      </c>
      <c r="O76" s="90"/>
      <c r="P76" s="89"/>
      <c r="Q76" s="90"/>
      <c r="R76" s="90"/>
      <c r="S76" s="137"/>
      <c r="T76" s="137"/>
      <c r="U76" s="137"/>
      <c r="V76" s="137"/>
      <c r="W76" s="344"/>
      <c r="X76" s="177"/>
      <c r="Y76" s="117">
        <f t="shared" si="55"/>
        <v>0</v>
      </c>
      <c r="Z76" s="89" t="str">
        <f t="shared" si="59"/>
        <v xml:space="preserve">Plan </v>
      </c>
      <c r="AA76" s="90"/>
      <c r="AB76" s="184"/>
      <c r="AC76" s="99"/>
      <c r="AD76" s="90">
        <f t="shared" si="56"/>
        <v>0</v>
      </c>
      <c r="AE76" s="101"/>
      <c r="AF76" s="101"/>
      <c r="AG76" s="101"/>
      <c r="AH76" s="101"/>
      <c r="AI76" s="162">
        <f t="shared" si="60"/>
        <v>0</v>
      </c>
      <c r="AJ76" s="102"/>
      <c r="AK76" s="84"/>
      <c r="AL76" s="84"/>
      <c r="AM76" s="84"/>
      <c r="AN76" s="84"/>
      <c r="AO76" s="84"/>
    </row>
    <row r="77" spans="1:41" ht="15.75">
      <c r="A77" s="236"/>
      <c r="B77" s="239" t="s">
        <v>107</v>
      </c>
      <c r="C77" s="90"/>
      <c r="D77" s="184"/>
      <c r="E77" s="90"/>
      <c r="F77" s="90">
        <f t="shared" si="57"/>
        <v>0</v>
      </c>
      <c r="G77" s="137"/>
      <c r="H77" s="137"/>
      <c r="I77" s="137"/>
      <c r="J77" s="137"/>
      <c r="K77" s="162">
        <f t="shared" si="54"/>
        <v>0</v>
      </c>
      <c r="L77" s="150"/>
      <c r="M77" s="282">
        <f t="shared" si="0"/>
        <v>0</v>
      </c>
      <c r="N77" s="239" t="str">
        <f t="shared" si="58"/>
        <v>Asesoría</v>
      </c>
      <c r="O77" s="90"/>
      <c r="P77" s="89"/>
      <c r="Q77" s="90"/>
      <c r="R77" s="90"/>
      <c r="S77" s="137"/>
      <c r="T77" s="137"/>
      <c r="U77" s="137"/>
      <c r="V77" s="137"/>
      <c r="W77" s="344"/>
      <c r="X77" s="177"/>
      <c r="Y77" s="117">
        <f t="shared" si="55"/>
        <v>0</v>
      </c>
      <c r="Z77" s="89" t="str">
        <f t="shared" si="59"/>
        <v>Asesoría</v>
      </c>
      <c r="AA77" s="90"/>
      <c r="AB77" s="184"/>
      <c r="AC77" s="99"/>
      <c r="AD77" s="90">
        <f t="shared" si="56"/>
        <v>0</v>
      </c>
      <c r="AE77" s="101"/>
      <c r="AF77" s="101"/>
      <c r="AG77" s="101"/>
      <c r="AH77" s="101"/>
      <c r="AI77" s="162">
        <f t="shared" si="60"/>
        <v>0</v>
      </c>
      <c r="AJ77" s="102"/>
      <c r="AK77" s="84"/>
      <c r="AL77" s="84"/>
      <c r="AM77" s="84"/>
      <c r="AN77" s="84"/>
      <c r="AO77" s="84"/>
    </row>
    <row r="78" spans="1:41" ht="15.75">
      <c r="A78" s="236"/>
      <c r="B78" s="239" t="s">
        <v>94</v>
      </c>
      <c r="C78" s="90"/>
      <c r="D78" s="184"/>
      <c r="E78" s="90"/>
      <c r="F78" s="90">
        <f t="shared" si="57"/>
        <v>0</v>
      </c>
      <c r="G78" s="137"/>
      <c r="H78" s="137"/>
      <c r="I78" s="137"/>
      <c r="J78" s="137"/>
      <c r="K78" s="162">
        <f t="shared" si="54"/>
        <v>0</v>
      </c>
      <c r="L78" s="150"/>
      <c r="M78" s="282">
        <f t="shared" si="0"/>
        <v>0</v>
      </c>
      <c r="N78" s="239" t="str">
        <f t="shared" si="58"/>
        <v>Unidades</v>
      </c>
      <c r="O78" s="90"/>
      <c r="P78" s="89"/>
      <c r="Q78" s="90"/>
      <c r="R78" s="90"/>
      <c r="S78" s="137"/>
      <c r="T78" s="137"/>
      <c r="U78" s="137"/>
      <c r="V78" s="137"/>
      <c r="W78" s="344"/>
      <c r="X78" s="177"/>
      <c r="Y78" s="117">
        <f t="shared" si="55"/>
        <v>0</v>
      </c>
      <c r="Z78" s="89" t="str">
        <f t="shared" si="59"/>
        <v>Unidades</v>
      </c>
      <c r="AA78" s="90"/>
      <c r="AB78" s="184"/>
      <c r="AC78" s="99"/>
      <c r="AD78" s="90">
        <f t="shared" si="56"/>
        <v>0</v>
      </c>
      <c r="AE78" s="101"/>
      <c r="AF78" s="101"/>
      <c r="AG78" s="101"/>
      <c r="AH78" s="101"/>
      <c r="AI78" s="162">
        <f t="shared" si="60"/>
        <v>0</v>
      </c>
      <c r="AJ78" s="102"/>
      <c r="AK78" s="84"/>
      <c r="AL78" s="84"/>
      <c r="AM78" s="84"/>
      <c r="AN78" s="84"/>
      <c r="AO78" s="84"/>
    </row>
    <row r="79" spans="1:41" ht="15.75">
      <c r="A79" s="236"/>
      <c r="B79" s="239" t="s">
        <v>94</v>
      </c>
      <c r="C79" s="90"/>
      <c r="D79" s="184"/>
      <c r="E79" s="90"/>
      <c r="F79" s="90">
        <f t="shared" si="57"/>
        <v>0</v>
      </c>
      <c r="G79" s="137"/>
      <c r="H79" s="137"/>
      <c r="I79" s="137"/>
      <c r="J79" s="137"/>
      <c r="K79" s="162">
        <f t="shared" si="54"/>
        <v>0</v>
      </c>
      <c r="L79" s="150"/>
      <c r="M79" s="282">
        <f t="shared" si="0"/>
        <v>0</v>
      </c>
      <c r="N79" s="239" t="str">
        <f t="shared" si="58"/>
        <v>Unidades</v>
      </c>
      <c r="O79" s="90"/>
      <c r="P79" s="89"/>
      <c r="Q79" s="90"/>
      <c r="R79" s="90"/>
      <c r="S79" s="137"/>
      <c r="T79" s="137"/>
      <c r="U79" s="137"/>
      <c r="V79" s="137"/>
      <c r="W79" s="344"/>
      <c r="X79" s="177"/>
      <c r="Y79" s="117">
        <f t="shared" si="55"/>
        <v>0</v>
      </c>
      <c r="Z79" s="89" t="str">
        <f t="shared" si="59"/>
        <v>Unidades</v>
      </c>
      <c r="AA79" s="90"/>
      <c r="AB79" s="184"/>
      <c r="AC79" s="99"/>
      <c r="AD79" s="90">
        <f t="shared" si="56"/>
        <v>0</v>
      </c>
      <c r="AE79" s="101"/>
      <c r="AF79" s="101"/>
      <c r="AG79" s="101"/>
      <c r="AH79" s="101"/>
      <c r="AI79" s="162">
        <f t="shared" si="60"/>
        <v>0</v>
      </c>
      <c r="AJ79" s="102"/>
      <c r="AK79" s="84"/>
      <c r="AL79" s="84"/>
      <c r="AM79" s="84"/>
      <c r="AN79" s="84"/>
      <c r="AO79" s="84"/>
    </row>
    <row r="80" spans="1:41" s="7" customFormat="1" ht="29.25" customHeight="1">
      <c r="A80" s="236"/>
      <c r="B80" s="239" t="s">
        <v>107</v>
      </c>
      <c r="C80" s="90"/>
      <c r="D80" s="184"/>
      <c r="E80" s="90"/>
      <c r="F80" s="90">
        <f t="shared" si="57"/>
        <v>0</v>
      </c>
      <c r="G80" s="238"/>
      <c r="H80" s="238"/>
      <c r="I80" s="238"/>
      <c r="J80" s="238"/>
      <c r="K80" s="162">
        <f t="shared" si="54"/>
        <v>0</v>
      </c>
      <c r="L80" s="150"/>
      <c r="M80" s="282">
        <f t="shared" si="0"/>
        <v>0</v>
      </c>
      <c r="N80" s="239" t="str">
        <f t="shared" si="58"/>
        <v>Asesoría</v>
      </c>
      <c r="O80" s="90"/>
      <c r="P80" s="89"/>
      <c r="Q80" s="90"/>
      <c r="R80" s="90"/>
      <c r="S80" s="238"/>
      <c r="T80" s="238"/>
      <c r="U80" s="238"/>
      <c r="V80" s="238"/>
      <c r="W80" s="344">
        <f t="shared" si="36"/>
        <v>0</v>
      </c>
      <c r="X80" s="177"/>
      <c r="Y80" s="117">
        <f t="shared" si="55"/>
        <v>0</v>
      </c>
      <c r="Z80" s="89" t="str">
        <f t="shared" si="59"/>
        <v>Asesoría</v>
      </c>
      <c r="AA80" s="90"/>
      <c r="AB80" s="261"/>
      <c r="AC80" s="114"/>
      <c r="AD80" s="90">
        <f t="shared" si="56"/>
        <v>0</v>
      </c>
      <c r="AE80" s="101"/>
      <c r="AF80" s="101"/>
      <c r="AG80" s="101"/>
      <c r="AH80" s="101"/>
      <c r="AI80" s="162">
        <f t="shared" si="60"/>
        <v>0</v>
      </c>
      <c r="AJ80" s="102"/>
      <c r="AK80" s="96"/>
      <c r="AL80" s="96"/>
      <c r="AM80" s="96"/>
      <c r="AN80" s="96"/>
      <c r="AO80" s="96"/>
    </row>
    <row r="81" spans="1:41" s="7" customFormat="1" ht="29.25" customHeight="1">
      <c r="A81" s="236"/>
      <c r="B81" s="239" t="s">
        <v>107</v>
      </c>
      <c r="C81" s="90"/>
      <c r="D81" s="184"/>
      <c r="E81" s="90"/>
      <c r="F81" s="90">
        <f t="shared" si="57"/>
        <v>0</v>
      </c>
      <c r="G81" s="238"/>
      <c r="H81" s="238"/>
      <c r="I81" s="238"/>
      <c r="J81" s="238"/>
      <c r="K81" s="162">
        <f t="shared" si="54"/>
        <v>0</v>
      </c>
      <c r="L81" s="150"/>
      <c r="M81" s="282">
        <f t="shared" si="0"/>
        <v>0</v>
      </c>
      <c r="N81" s="239" t="str">
        <f t="shared" si="58"/>
        <v>Asesoría</v>
      </c>
      <c r="O81" s="90"/>
      <c r="P81" s="89"/>
      <c r="Q81" s="90"/>
      <c r="R81" s="90"/>
      <c r="S81" s="238"/>
      <c r="T81" s="238"/>
      <c r="U81" s="238"/>
      <c r="V81" s="238"/>
      <c r="W81" s="344"/>
      <c r="X81" s="177"/>
      <c r="Y81" s="117">
        <f t="shared" si="55"/>
        <v>0</v>
      </c>
      <c r="Z81" s="89" t="str">
        <f t="shared" si="59"/>
        <v>Asesoría</v>
      </c>
      <c r="AA81" s="90"/>
      <c r="AB81" s="261"/>
      <c r="AC81" s="114"/>
      <c r="AD81" s="90">
        <f t="shared" si="56"/>
        <v>0</v>
      </c>
      <c r="AE81" s="101"/>
      <c r="AF81" s="101"/>
      <c r="AG81" s="101"/>
      <c r="AH81" s="101"/>
      <c r="AI81" s="162">
        <f t="shared" si="60"/>
        <v>0</v>
      </c>
      <c r="AJ81" s="102"/>
      <c r="AK81" s="96"/>
      <c r="AL81" s="96"/>
      <c r="AM81" s="96"/>
      <c r="AN81" s="96"/>
      <c r="AO81" s="96"/>
    </row>
    <row r="82" spans="1:41" s="7" customFormat="1" ht="29.25" customHeight="1">
      <c r="A82" s="236"/>
      <c r="B82" s="239"/>
      <c r="C82" s="90"/>
      <c r="D82" s="184"/>
      <c r="E82" s="90"/>
      <c r="F82" s="90">
        <f t="shared" si="57"/>
        <v>0</v>
      </c>
      <c r="G82" s="238"/>
      <c r="H82" s="238"/>
      <c r="I82" s="238"/>
      <c r="J82" s="238"/>
      <c r="K82" s="162">
        <f t="shared" si="54"/>
        <v>0</v>
      </c>
      <c r="L82" s="150"/>
      <c r="M82" s="282">
        <f t="shared" si="0"/>
        <v>0</v>
      </c>
      <c r="N82" s="239">
        <f t="shared" si="58"/>
        <v>0</v>
      </c>
      <c r="O82" s="90"/>
      <c r="P82" s="89"/>
      <c r="Q82" s="90"/>
      <c r="R82" s="90"/>
      <c r="S82" s="238"/>
      <c r="T82" s="238"/>
      <c r="U82" s="238"/>
      <c r="V82" s="238"/>
      <c r="W82" s="344"/>
      <c r="X82" s="177"/>
      <c r="Y82" s="117">
        <f t="shared" si="55"/>
        <v>0</v>
      </c>
      <c r="Z82" s="89">
        <f t="shared" si="59"/>
        <v>0</v>
      </c>
      <c r="AA82" s="90"/>
      <c r="AB82" s="261"/>
      <c r="AC82" s="114"/>
      <c r="AD82" s="90">
        <f t="shared" si="56"/>
        <v>0</v>
      </c>
      <c r="AE82" s="101"/>
      <c r="AF82" s="101"/>
      <c r="AG82" s="101"/>
      <c r="AH82" s="101"/>
      <c r="AI82" s="162">
        <f t="shared" si="60"/>
        <v>0</v>
      </c>
      <c r="AJ82" s="102"/>
      <c r="AK82" s="96"/>
      <c r="AL82" s="96"/>
      <c r="AM82" s="96"/>
      <c r="AN82" s="96"/>
      <c r="AO82" s="96"/>
    </row>
    <row r="83" spans="1:41" s="7" customFormat="1" ht="29.25" customHeight="1" thickBot="1">
      <c r="A83" s="270"/>
      <c r="B83" s="271" t="s">
        <v>101</v>
      </c>
      <c r="C83" s="121"/>
      <c r="D83" s="188"/>
      <c r="E83" s="121"/>
      <c r="F83" s="121">
        <f t="shared" si="57"/>
        <v>0</v>
      </c>
      <c r="G83" s="272"/>
      <c r="H83" s="272"/>
      <c r="I83" s="272"/>
      <c r="J83" s="272"/>
      <c r="K83" s="211">
        <f t="shared" si="54"/>
        <v>0</v>
      </c>
      <c r="L83" s="150"/>
      <c r="M83" s="308">
        <f t="shared" si="0"/>
        <v>0</v>
      </c>
      <c r="N83" s="313" t="str">
        <f t="shared" si="58"/>
        <v>Varios</v>
      </c>
      <c r="O83" s="193">
        <f t="shared" ref="O83" si="61">C83</f>
        <v>0</v>
      </c>
      <c r="P83" s="296">
        <f t="shared" ref="P83" si="62">D83</f>
        <v>0</v>
      </c>
      <c r="Q83" s="193">
        <f t="shared" ref="Q83" si="63">E83</f>
        <v>0</v>
      </c>
      <c r="R83" s="193">
        <f t="shared" ref="R83" si="64">F83</f>
        <v>0</v>
      </c>
      <c r="S83" s="343"/>
      <c r="T83" s="343"/>
      <c r="U83" s="343"/>
      <c r="V83" s="343"/>
      <c r="W83" s="345"/>
      <c r="X83" s="177"/>
      <c r="Y83" s="117">
        <f t="shared" si="55"/>
        <v>0</v>
      </c>
      <c r="Z83" s="122" t="str">
        <f t="shared" si="59"/>
        <v>Varios</v>
      </c>
      <c r="AA83" s="121"/>
      <c r="AB83" s="374"/>
      <c r="AC83" s="138"/>
      <c r="AD83" s="121">
        <f t="shared" si="56"/>
        <v>0</v>
      </c>
      <c r="AE83" s="108"/>
      <c r="AF83" s="349"/>
      <c r="AG83" s="349"/>
      <c r="AH83" s="349"/>
      <c r="AI83" s="195">
        <f t="shared" si="60"/>
        <v>0</v>
      </c>
      <c r="AJ83" s="102"/>
      <c r="AK83" s="96"/>
      <c r="AL83" s="96"/>
      <c r="AM83" s="96"/>
      <c r="AN83" s="96"/>
      <c r="AO83" s="96"/>
    </row>
    <row r="84" spans="1:41" s="201" customFormat="1" ht="18.75" customHeight="1" thickBot="1">
      <c r="A84" s="273" t="s">
        <v>110</v>
      </c>
      <c r="B84" s="231"/>
      <c r="C84" s="224"/>
      <c r="D84" s="198"/>
      <c r="E84" s="166"/>
      <c r="F84" s="274">
        <f>SUM(F72:F83)</f>
        <v>0</v>
      </c>
      <c r="G84" s="275"/>
      <c r="H84" s="275"/>
      <c r="I84" s="275"/>
      <c r="J84" s="275"/>
      <c r="K84" s="225">
        <f t="shared" si="54"/>
        <v>0</v>
      </c>
      <c r="L84" s="324"/>
      <c r="M84" s="337" t="str">
        <f t="shared" si="0"/>
        <v>TOTAL SUBCONTRATO</v>
      </c>
      <c r="N84" s="167"/>
      <c r="O84" s="166"/>
      <c r="P84" s="167"/>
      <c r="Q84" s="167"/>
      <c r="R84" s="173">
        <f>SUM(R72:R83)</f>
        <v>0</v>
      </c>
      <c r="S84" s="173">
        <f t="shared" ref="S84:V84" si="65">SUM(S72:S80)</f>
        <v>0</v>
      </c>
      <c r="T84" s="173">
        <f t="shared" si="65"/>
        <v>0</v>
      </c>
      <c r="U84" s="173">
        <f t="shared" si="65"/>
        <v>0</v>
      </c>
      <c r="V84" s="173">
        <f t="shared" si="65"/>
        <v>0</v>
      </c>
      <c r="W84" s="172">
        <f t="shared" si="36"/>
        <v>0</v>
      </c>
      <c r="X84" s="153"/>
      <c r="Y84" s="365" t="str">
        <f>M84</f>
        <v>TOTAL SUBCONTRATO</v>
      </c>
      <c r="Z84" s="231"/>
      <c r="AA84" s="167"/>
      <c r="AB84" s="167"/>
      <c r="AC84" s="167"/>
      <c r="AD84" s="166">
        <f>SUM(AD72:AD83)</f>
        <v>0</v>
      </c>
      <c r="AE84" s="384">
        <f t="shared" ref="AE84:AE94" si="66">G84+S84</f>
        <v>0</v>
      </c>
      <c r="AF84" s="383"/>
      <c r="AG84" s="381"/>
      <c r="AH84" s="381"/>
      <c r="AI84" s="172">
        <f t="shared" si="39"/>
        <v>0</v>
      </c>
      <c r="AJ84" s="174"/>
      <c r="AK84" s="200"/>
      <c r="AL84" s="200"/>
      <c r="AM84" s="200"/>
      <c r="AN84" s="200"/>
      <c r="AO84" s="200"/>
    </row>
    <row r="85" spans="1:41" s="259" customFormat="1" ht="18.75" customHeight="1">
      <c r="A85" s="206"/>
      <c r="B85" s="205"/>
      <c r="C85" s="153"/>
      <c r="D85" s="156"/>
      <c r="E85" s="153"/>
      <c r="F85" s="153"/>
      <c r="G85" s="269"/>
      <c r="H85" s="269"/>
      <c r="I85" s="269"/>
      <c r="J85" s="269"/>
      <c r="K85" s="152">
        <f t="shared" si="54"/>
        <v>0</v>
      </c>
      <c r="L85" s="152"/>
      <c r="M85" s="208"/>
      <c r="N85" s="205"/>
      <c r="O85" s="153"/>
      <c r="P85" s="156"/>
      <c r="Q85" s="205"/>
      <c r="R85" s="153"/>
      <c r="S85" s="269"/>
      <c r="T85" s="269"/>
      <c r="U85" s="269"/>
      <c r="V85" s="269"/>
      <c r="W85" s="153"/>
      <c r="X85" s="153"/>
      <c r="Y85" s="206"/>
      <c r="Z85" s="205"/>
      <c r="AA85" s="205"/>
      <c r="AB85" s="156"/>
      <c r="AC85" s="205"/>
      <c r="AD85" s="152">
        <f t="shared" ref="AD85:AD93" si="67">F85+R85</f>
        <v>0</v>
      </c>
      <c r="AE85" s="277"/>
      <c r="AF85" s="277"/>
      <c r="AG85" s="277"/>
      <c r="AH85" s="277"/>
      <c r="AI85" s="152">
        <f t="shared" si="39"/>
        <v>0</v>
      </c>
      <c r="AJ85" s="155"/>
      <c r="AK85" s="205"/>
      <c r="AL85" s="205"/>
      <c r="AM85" s="205"/>
      <c r="AN85" s="205"/>
      <c r="AO85" s="205"/>
    </row>
    <row r="86" spans="1:41" s="259" customFormat="1" ht="18.75" customHeight="1" thickBot="1">
      <c r="A86" s="206"/>
      <c r="B86" s="205"/>
      <c r="C86" s="153"/>
      <c r="D86" s="205"/>
      <c r="E86" s="153"/>
      <c r="F86" s="153"/>
      <c r="G86" s="269"/>
      <c r="H86" s="269"/>
      <c r="I86" s="269"/>
      <c r="J86" s="269"/>
      <c r="K86" s="152">
        <f t="shared" si="54"/>
        <v>0</v>
      </c>
      <c r="L86" s="152"/>
      <c r="M86" s="208"/>
      <c r="N86" s="205"/>
      <c r="O86" s="153"/>
      <c r="P86" s="156"/>
      <c r="Q86" s="205"/>
      <c r="R86" s="153"/>
      <c r="S86" s="269"/>
      <c r="T86" s="269"/>
      <c r="U86" s="269"/>
      <c r="V86" s="269"/>
      <c r="W86" s="153"/>
      <c r="X86" s="153"/>
      <c r="Y86" s="206"/>
      <c r="Z86" s="205"/>
      <c r="AA86" s="205"/>
      <c r="AB86" s="156"/>
      <c r="AC86" s="205"/>
      <c r="AD86" s="152">
        <f t="shared" si="67"/>
        <v>0</v>
      </c>
      <c r="AE86" s="277"/>
      <c r="AF86" s="277"/>
      <c r="AG86" s="277"/>
      <c r="AH86" s="277"/>
      <c r="AI86" s="152">
        <f t="shared" si="39"/>
        <v>0</v>
      </c>
      <c r="AJ86" s="155"/>
      <c r="AK86" s="205"/>
      <c r="AL86" s="205"/>
      <c r="AM86" s="205"/>
      <c r="AN86" s="205"/>
      <c r="AO86" s="205"/>
    </row>
    <row r="87" spans="1:41" s="7" customFormat="1" ht="18.75" customHeight="1" thickBot="1">
      <c r="A87" s="226" t="s">
        <v>111</v>
      </c>
      <c r="B87" s="217" t="s">
        <v>71</v>
      </c>
      <c r="C87" s="218" t="s">
        <v>72</v>
      </c>
      <c r="D87" s="219" t="s">
        <v>73</v>
      </c>
      <c r="E87" s="218" t="s">
        <v>74</v>
      </c>
      <c r="F87" s="220" t="s">
        <v>75</v>
      </c>
      <c r="G87" s="220" t="s">
        <v>76</v>
      </c>
      <c r="H87" s="220" t="s">
        <v>77</v>
      </c>
      <c r="I87" s="220" t="s">
        <v>78</v>
      </c>
      <c r="J87" s="220" t="s">
        <v>79</v>
      </c>
      <c r="K87" s="221" t="s">
        <v>80</v>
      </c>
      <c r="L87" s="160"/>
      <c r="M87" s="302" t="str">
        <f>A87</f>
        <v>GASTOS ADMINISTRATIVOS</v>
      </c>
      <c r="N87" s="231"/>
      <c r="O87" s="166"/>
      <c r="P87" s="198"/>
      <c r="Q87" s="167"/>
      <c r="R87" s="168"/>
      <c r="S87" s="243"/>
      <c r="T87" s="243"/>
      <c r="U87" s="243"/>
      <c r="V87" s="243"/>
      <c r="W87" s="172">
        <f t="shared" si="36"/>
        <v>0</v>
      </c>
      <c r="X87" s="153"/>
      <c r="Y87" s="214" t="str">
        <f>A87</f>
        <v>GASTOS ADMINISTRATIVOS</v>
      </c>
      <c r="Z87" s="231"/>
      <c r="AA87" s="167"/>
      <c r="AB87" s="198"/>
      <c r="AC87" s="167"/>
      <c r="AD87" s="224" t="e">
        <f t="shared" si="67"/>
        <v>#VALUE!</v>
      </c>
      <c r="AE87" s="381"/>
      <c r="AF87" s="381"/>
      <c r="AG87" s="381"/>
      <c r="AH87" s="381"/>
      <c r="AI87" s="225" t="e">
        <f t="shared" si="39"/>
        <v>#VALUE!</v>
      </c>
      <c r="AJ87" s="102"/>
      <c r="AK87" s="96"/>
      <c r="AL87" s="96"/>
      <c r="AM87" s="96"/>
      <c r="AN87" s="96"/>
      <c r="AO87" s="96"/>
    </row>
    <row r="88" spans="1:41" ht="18.75" customHeight="1" thickBot="1">
      <c r="A88" s="244" t="s">
        <v>112</v>
      </c>
      <c r="B88" s="248" t="s">
        <v>101</v>
      </c>
      <c r="C88" s="179"/>
      <c r="D88" s="187"/>
      <c r="E88" s="179"/>
      <c r="F88" s="179">
        <f t="shared" ref="F88:F94" si="68">C88*D88*E88</f>
        <v>0</v>
      </c>
      <c r="G88" s="249"/>
      <c r="H88" s="249"/>
      <c r="I88" s="249"/>
      <c r="J88" s="249"/>
      <c r="K88" s="182">
        <f t="shared" si="54"/>
        <v>0</v>
      </c>
      <c r="L88" s="150"/>
      <c r="M88" s="286" t="str">
        <f t="shared" ref="M88:N93" si="69">A88</f>
        <v>Insumos oficina</v>
      </c>
      <c r="N88" s="191" t="str">
        <f>B88</f>
        <v>Varios</v>
      </c>
      <c r="O88" s="179">
        <f t="shared" ref="O88:R93" si="70">C88</f>
        <v>0</v>
      </c>
      <c r="P88" s="340">
        <f t="shared" si="70"/>
        <v>0</v>
      </c>
      <c r="Q88" s="179">
        <f t="shared" si="70"/>
        <v>0</v>
      </c>
      <c r="R88" s="179">
        <f>F88</f>
        <v>0</v>
      </c>
      <c r="S88" s="249"/>
      <c r="T88" s="249"/>
      <c r="U88" s="249"/>
      <c r="V88" s="249"/>
      <c r="W88" s="182">
        <f t="shared" si="36"/>
        <v>0</v>
      </c>
      <c r="X88" s="152"/>
      <c r="Y88" s="387" t="str">
        <f>A88</f>
        <v>Insumos oficina</v>
      </c>
      <c r="Z88" s="248"/>
      <c r="AA88" s="179">
        <f>C88+O88</f>
        <v>0</v>
      </c>
      <c r="AB88" s="187"/>
      <c r="AC88" s="180"/>
      <c r="AD88" s="179">
        <f>F88+R88</f>
        <v>0</v>
      </c>
      <c r="AE88" s="377"/>
      <c r="AF88" s="377"/>
      <c r="AG88" s="377"/>
      <c r="AH88" s="377"/>
      <c r="AI88" s="182">
        <f t="shared" si="39"/>
        <v>0</v>
      </c>
      <c r="AJ88" s="102"/>
      <c r="AK88" s="84"/>
      <c r="AL88" s="84"/>
      <c r="AM88" s="84"/>
      <c r="AN88" s="84"/>
      <c r="AO88" s="84"/>
    </row>
    <row r="89" spans="1:41" ht="18.75" customHeight="1" thickBot="1">
      <c r="A89" s="244" t="s">
        <v>113</v>
      </c>
      <c r="B89" s="239" t="s">
        <v>101</v>
      </c>
      <c r="C89" s="90"/>
      <c r="D89" s="184"/>
      <c r="E89" s="90"/>
      <c r="F89" s="90">
        <f t="shared" si="68"/>
        <v>0</v>
      </c>
      <c r="G89" s="238"/>
      <c r="H89" s="238"/>
      <c r="I89" s="238"/>
      <c r="J89" s="238"/>
      <c r="K89" s="162">
        <f t="shared" si="54"/>
        <v>0</v>
      </c>
      <c r="L89" s="150"/>
      <c r="M89" s="282" t="str">
        <f t="shared" si="69"/>
        <v>Telefonía e internet</v>
      </c>
      <c r="N89" s="192" t="str">
        <f t="shared" si="69"/>
        <v>Varios</v>
      </c>
      <c r="O89" s="90">
        <f t="shared" si="70"/>
        <v>0</v>
      </c>
      <c r="P89" s="246">
        <f t="shared" si="70"/>
        <v>0</v>
      </c>
      <c r="Q89" s="90">
        <f t="shared" si="70"/>
        <v>0</v>
      </c>
      <c r="R89" s="90">
        <f t="shared" si="70"/>
        <v>0</v>
      </c>
      <c r="S89" s="238"/>
      <c r="T89" s="238"/>
      <c r="U89" s="238"/>
      <c r="V89" s="238"/>
      <c r="W89" s="162">
        <f t="shared" si="36"/>
        <v>0</v>
      </c>
      <c r="X89" s="152"/>
      <c r="Y89" s="97" t="str">
        <f t="shared" ref="Y89:Y93" si="71">A89</f>
        <v>Telefonía e internet</v>
      </c>
      <c r="Z89" s="239"/>
      <c r="AA89" s="89"/>
      <c r="AB89" s="184"/>
      <c r="AC89" s="89"/>
      <c r="AD89" s="90">
        <f t="shared" si="67"/>
        <v>0</v>
      </c>
      <c r="AE89" s="101"/>
      <c r="AF89" s="101"/>
      <c r="AG89" s="101"/>
      <c r="AH89" s="101"/>
      <c r="AI89" s="162">
        <f t="shared" si="39"/>
        <v>0</v>
      </c>
      <c r="AJ89" s="102"/>
      <c r="AK89" s="84"/>
      <c r="AL89" s="84"/>
      <c r="AM89" s="84"/>
      <c r="AN89" s="84"/>
      <c r="AO89" s="84"/>
    </row>
    <row r="90" spans="1:41" ht="18.75" customHeight="1" thickBot="1">
      <c r="A90" s="244" t="s">
        <v>114</v>
      </c>
      <c r="B90" s="239" t="s">
        <v>101</v>
      </c>
      <c r="C90" s="90"/>
      <c r="D90" s="184"/>
      <c r="E90" s="90"/>
      <c r="F90" s="90">
        <f t="shared" si="68"/>
        <v>0</v>
      </c>
      <c r="G90" s="238"/>
      <c r="H90" s="238"/>
      <c r="I90" s="238"/>
      <c r="J90" s="238"/>
      <c r="K90" s="162">
        <f t="shared" si="54"/>
        <v>0</v>
      </c>
      <c r="L90" s="150"/>
      <c r="M90" s="282" t="str">
        <f t="shared" si="69"/>
        <v>Servicios básicos</v>
      </c>
      <c r="N90" s="192" t="str">
        <f t="shared" si="69"/>
        <v>Varios</v>
      </c>
      <c r="O90" s="90">
        <f t="shared" si="70"/>
        <v>0</v>
      </c>
      <c r="P90" s="246">
        <f t="shared" si="70"/>
        <v>0</v>
      </c>
      <c r="Q90" s="90">
        <f t="shared" si="70"/>
        <v>0</v>
      </c>
      <c r="R90" s="90">
        <f t="shared" si="70"/>
        <v>0</v>
      </c>
      <c r="S90" s="238"/>
      <c r="T90" s="238"/>
      <c r="U90" s="238"/>
      <c r="V90" s="238"/>
      <c r="W90" s="162">
        <f t="shared" si="36"/>
        <v>0</v>
      </c>
      <c r="X90" s="152"/>
      <c r="Y90" s="97" t="str">
        <f t="shared" si="71"/>
        <v>Servicios básicos</v>
      </c>
      <c r="Z90" s="239"/>
      <c r="AA90" s="89"/>
      <c r="AB90" s="184"/>
      <c r="AC90" s="89"/>
      <c r="AD90" s="90">
        <f t="shared" si="67"/>
        <v>0</v>
      </c>
      <c r="AE90" s="101"/>
      <c r="AF90" s="101"/>
      <c r="AG90" s="101"/>
      <c r="AH90" s="101"/>
      <c r="AI90" s="162">
        <f t="shared" si="39"/>
        <v>0</v>
      </c>
      <c r="AJ90" s="102"/>
      <c r="AK90" s="84"/>
      <c r="AL90" s="84"/>
      <c r="AM90" s="84"/>
      <c r="AN90" s="84"/>
      <c r="AO90" s="84"/>
    </row>
    <row r="91" spans="1:41" ht="18.75" customHeight="1" thickBot="1">
      <c r="A91" s="244"/>
      <c r="B91" s="239"/>
      <c r="C91" s="90"/>
      <c r="D91" s="184"/>
      <c r="E91" s="90"/>
      <c r="F91" s="90">
        <f t="shared" si="68"/>
        <v>0</v>
      </c>
      <c r="G91" s="238"/>
      <c r="H91" s="238"/>
      <c r="I91" s="238"/>
      <c r="J91" s="238"/>
      <c r="K91" s="162">
        <f t="shared" si="54"/>
        <v>0</v>
      </c>
      <c r="L91" s="150"/>
      <c r="M91" s="282">
        <f t="shared" si="69"/>
        <v>0</v>
      </c>
      <c r="N91" s="192">
        <f t="shared" si="69"/>
        <v>0</v>
      </c>
      <c r="O91" s="90">
        <f t="shared" si="70"/>
        <v>0</v>
      </c>
      <c r="P91" s="246">
        <f t="shared" si="70"/>
        <v>0</v>
      </c>
      <c r="Q91" s="90">
        <f t="shared" si="70"/>
        <v>0</v>
      </c>
      <c r="R91" s="90">
        <f t="shared" si="70"/>
        <v>0</v>
      </c>
      <c r="S91" s="238"/>
      <c r="T91" s="238"/>
      <c r="U91" s="238"/>
      <c r="V91" s="238"/>
      <c r="W91" s="162">
        <f t="shared" si="36"/>
        <v>0</v>
      </c>
      <c r="X91" s="152"/>
      <c r="Y91" s="97">
        <f t="shared" si="71"/>
        <v>0</v>
      </c>
      <c r="Z91" s="239"/>
      <c r="AA91" s="89"/>
      <c r="AB91" s="184"/>
      <c r="AC91" s="89"/>
      <c r="AD91" s="90">
        <f t="shared" si="67"/>
        <v>0</v>
      </c>
      <c r="AE91" s="101"/>
      <c r="AF91" s="101"/>
      <c r="AG91" s="101"/>
      <c r="AH91" s="101"/>
      <c r="AI91" s="162">
        <f t="shared" si="39"/>
        <v>0</v>
      </c>
      <c r="AJ91" s="102"/>
      <c r="AK91" s="84"/>
      <c r="AL91" s="84"/>
      <c r="AM91" s="84"/>
      <c r="AN91" s="84"/>
      <c r="AO91" s="84"/>
    </row>
    <row r="92" spans="1:41" ht="18.75" customHeight="1" thickBot="1">
      <c r="A92" s="244"/>
      <c r="B92" s="239"/>
      <c r="C92" s="90"/>
      <c r="D92" s="184"/>
      <c r="E92" s="90"/>
      <c r="F92" s="90">
        <f t="shared" si="68"/>
        <v>0</v>
      </c>
      <c r="G92" s="238"/>
      <c r="H92" s="238"/>
      <c r="I92" s="238"/>
      <c r="J92" s="238"/>
      <c r="K92" s="162">
        <f t="shared" si="54"/>
        <v>0</v>
      </c>
      <c r="L92" s="150"/>
      <c r="M92" s="282">
        <f t="shared" si="69"/>
        <v>0</v>
      </c>
      <c r="N92" s="192" t="s">
        <v>88</v>
      </c>
      <c r="O92" s="90">
        <v>1</v>
      </c>
      <c r="P92" s="246">
        <f t="shared" si="70"/>
        <v>0</v>
      </c>
      <c r="Q92" s="90">
        <v>900</v>
      </c>
      <c r="R92" s="90">
        <f t="shared" si="70"/>
        <v>0</v>
      </c>
      <c r="S92" s="238"/>
      <c r="T92" s="238"/>
      <c r="U92" s="238"/>
      <c r="V92" s="238"/>
      <c r="W92" s="162">
        <f t="shared" si="36"/>
        <v>0</v>
      </c>
      <c r="X92" s="152"/>
      <c r="Y92" s="97">
        <f t="shared" si="71"/>
        <v>0</v>
      </c>
      <c r="Z92" s="239"/>
      <c r="AA92" s="89"/>
      <c r="AB92" s="184"/>
      <c r="AC92" s="89"/>
      <c r="AD92" s="90">
        <f t="shared" si="67"/>
        <v>0</v>
      </c>
      <c r="AE92" s="101"/>
      <c r="AF92" s="101"/>
      <c r="AG92" s="101"/>
      <c r="AH92" s="101"/>
      <c r="AI92" s="162">
        <f t="shared" si="39"/>
        <v>0</v>
      </c>
      <c r="AJ92" s="102"/>
      <c r="AK92" s="84"/>
      <c r="AL92" s="84"/>
      <c r="AM92" s="84"/>
      <c r="AN92" s="84" t="s">
        <v>115</v>
      </c>
      <c r="AO92" s="84"/>
    </row>
    <row r="93" spans="1:41" ht="18.75" customHeight="1" thickBot="1">
      <c r="A93" s="244"/>
      <c r="B93" s="239"/>
      <c r="C93" s="90"/>
      <c r="D93" s="184"/>
      <c r="E93" s="90"/>
      <c r="F93" s="90">
        <f t="shared" si="68"/>
        <v>0</v>
      </c>
      <c r="G93" s="238"/>
      <c r="H93" s="238"/>
      <c r="I93" s="238"/>
      <c r="J93" s="238"/>
      <c r="K93" s="162">
        <f t="shared" si="54"/>
        <v>0</v>
      </c>
      <c r="L93" s="150"/>
      <c r="M93" s="309">
        <f t="shared" si="69"/>
        <v>0</v>
      </c>
      <c r="N93" s="341">
        <f t="shared" si="69"/>
        <v>0</v>
      </c>
      <c r="O93" s="193">
        <f t="shared" si="70"/>
        <v>0</v>
      </c>
      <c r="P93" s="342">
        <f t="shared" si="70"/>
        <v>0</v>
      </c>
      <c r="Q93" s="193">
        <f t="shared" si="70"/>
        <v>0</v>
      </c>
      <c r="R93" s="193">
        <f t="shared" si="70"/>
        <v>0</v>
      </c>
      <c r="S93" s="343"/>
      <c r="T93" s="343"/>
      <c r="U93" s="343"/>
      <c r="V93" s="343"/>
      <c r="W93" s="195">
        <f t="shared" si="36"/>
        <v>0</v>
      </c>
      <c r="X93" s="152"/>
      <c r="Y93" s="351">
        <f t="shared" si="71"/>
        <v>0</v>
      </c>
      <c r="Z93" s="313"/>
      <c r="AA93" s="296"/>
      <c r="AB93" s="240"/>
      <c r="AC93" s="296"/>
      <c r="AD93" s="193">
        <f t="shared" si="67"/>
        <v>0</v>
      </c>
      <c r="AE93" s="349"/>
      <c r="AF93" s="349"/>
      <c r="AG93" s="349"/>
      <c r="AH93" s="349"/>
      <c r="AI93" s="195">
        <f t="shared" si="39"/>
        <v>0</v>
      </c>
      <c r="AJ93" s="102"/>
      <c r="AK93" s="84"/>
      <c r="AL93" s="84"/>
      <c r="AM93" s="84"/>
      <c r="AN93" s="84"/>
      <c r="AO93" s="84"/>
    </row>
    <row r="94" spans="1:41" s="7" customFormat="1" ht="18.75" customHeight="1" thickBot="1">
      <c r="A94" s="245" t="s">
        <v>116</v>
      </c>
      <c r="B94" s="251"/>
      <c r="C94" s="252"/>
      <c r="D94" s="188"/>
      <c r="E94" s="252"/>
      <c r="F94" s="90">
        <f t="shared" si="68"/>
        <v>0</v>
      </c>
      <c r="G94" s="253"/>
      <c r="H94" s="253"/>
      <c r="I94" s="253"/>
      <c r="J94" s="253"/>
      <c r="K94" s="211">
        <f t="shared" si="54"/>
        <v>0</v>
      </c>
      <c r="L94" s="150"/>
      <c r="M94" s="287" t="str">
        <f t="shared" si="0"/>
        <v>TOTAL GASTOS ADMINISTRATIVOS ()</v>
      </c>
      <c r="N94" s="165"/>
      <c r="O94" s="166"/>
      <c r="P94" s="167"/>
      <c r="Q94" s="167"/>
      <c r="R94" s="166">
        <f>SUM(R88:R93)</f>
        <v>0</v>
      </c>
      <c r="S94" s="339"/>
      <c r="T94" s="339"/>
      <c r="U94" s="339"/>
      <c r="V94" s="339"/>
      <c r="W94" s="172">
        <f t="shared" si="36"/>
        <v>0</v>
      </c>
      <c r="X94" s="153"/>
      <c r="Y94" s="386" t="s">
        <v>117</v>
      </c>
      <c r="Z94" s="167"/>
      <c r="AA94" s="167"/>
      <c r="AB94" s="167"/>
      <c r="AC94" s="167"/>
      <c r="AD94" s="224">
        <f>F94+R94</f>
        <v>0</v>
      </c>
      <c r="AE94" s="381">
        <f t="shared" si="66"/>
        <v>0</v>
      </c>
      <c r="AF94" s="381"/>
      <c r="AG94" s="381"/>
      <c r="AH94" s="381"/>
      <c r="AI94" s="225">
        <f t="shared" si="39"/>
        <v>0</v>
      </c>
      <c r="AJ94" s="102"/>
      <c r="AK94" s="127"/>
      <c r="AL94" s="96"/>
      <c r="AM94" s="96"/>
      <c r="AN94" s="96"/>
      <c r="AO94" s="96"/>
    </row>
    <row r="95" spans="1:41" s="7" customFormat="1" ht="18.75" customHeight="1" thickBot="1">
      <c r="A95" s="247" t="s">
        <v>118</v>
      </c>
      <c r="B95" s="254"/>
      <c r="C95" s="139"/>
      <c r="D95" s="255"/>
      <c r="E95" s="139"/>
      <c r="F95" s="141">
        <f ca="1">F18+F43+F58+F68+F84+F85+F86+F94</f>
        <v>0</v>
      </c>
      <c r="G95" s="142"/>
      <c r="H95" s="142"/>
      <c r="I95" s="142"/>
      <c r="J95" s="142"/>
      <c r="K95" s="144">
        <f ca="1">K18+K43+K58+K68+K84+K85+K86+K94</f>
        <v>0</v>
      </c>
      <c r="L95" s="151"/>
      <c r="M95" s="338"/>
      <c r="N95" s="254"/>
      <c r="O95" s="139"/>
      <c r="P95" s="140"/>
      <c r="Q95" s="140"/>
      <c r="R95" s="141">
        <f ca="1">R18+R43+R58+R68+R84+R85+R86+R94</f>
        <v>0</v>
      </c>
      <c r="S95" s="142">
        <f>S18+S43+S58+S68+S84+S85+S86+S94</f>
        <v>0</v>
      </c>
      <c r="T95" s="142"/>
      <c r="U95" s="142"/>
      <c r="V95" s="142"/>
      <c r="W95" s="144">
        <f ca="1">W18+W43+W58+W68+W84+W85+W86+W94</f>
        <v>0</v>
      </c>
      <c r="X95" s="153"/>
      <c r="Y95" s="385"/>
      <c r="Z95" s="140"/>
      <c r="AA95" s="140"/>
      <c r="AB95" s="140"/>
      <c r="AC95" s="140"/>
      <c r="AD95" s="139">
        <f ca="1">AD18+AD43+AD58+AD68+AD84+AD85+AD86+AD94</f>
        <v>0</v>
      </c>
      <c r="AE95" s="143">
        <f>AE18+AE43+AE58+AE68+AE84+AE85+AE86+AE94</f>
        <v>0</v>
      </c>
      <c r="AF95" s="142"/>
      <c r="AG95" s="142"/>
      <c r="AH95" s="142"/>
      <c r="AI95" s="144">
        <f ca="1">AI18+AI43+AI58+AI68+AI84+AI85+AI86+AI94</f>
        <v>0</v>
      </c>
      <c r="AJ95" s="102"/>
      <c r="AK95" s="96"/>
      <c r="AL95" s="96"/>
      <c r="AM95" s="96"/>
      <c r="AN95" s="96"/>
      <c r="AO95" s="96"/>
    </row>
    <row r="96" spans="1:41" ht="15.75">
      <c r="A96" s="145"/>
      <c r="B96" s="84"/>
      <c r="C96" s="146"/>
      <c r="D96" s="156"/>
      <c r="E96" s="146"/>
      <c r="F96" s="84"/>
      <c r="G96" s="102"/>
      <c r="H96" s="102"/>
      <c r="I96" s="102"/>
      <c r="J96" s="102"/>
      <c r="K96" s="146"/>
      <c r="L96" s="124"/>
      <c r="M96" s="147"/>
      <c r="N96" s="84"/>
      <c r="O96" s="146"/>
      <c r="P96" s="84"/>
      <c r="Q96" s="84"/>
      <c r="R96" s="84"/>
      <c r="S96" s="102"/>
      <c r="T96" s="102"/>
      <c r="U96" s="102"/>
      <c r="V96" s="102"/>
      <c r="W96" s="102"/>
      <c r="X96" s="155"/>
      <c r="Y96" s="84"/>
      <c r="Z96" s="84"/>
      <c r="AA96" s="84"/>
      <c r="AB96" s="84"/>
      <c r="AC96" s="84"/>
      <c r="AD96" s="102">
        <f ca="1">F95+R95</f>
        <v>0</v>
      </c>
      <c r="AE96" s="102">
        <f ca="1">AD95+AE95</f>
        <v>0</v>
      </c>
      <c r="AF96" s="102"/>
      <c r="AG96" s="102"/>
      <c r="AH96" s="102"/>
      <c r="AI96" s="84"/>
      <c r="AJ96" s="84"/>
      <c r="AK96" s="84"/>
      <c r="AL96" s="84"/>
      <c r="AM96" s="84"/>
      <c r="AN96" s="84"/>
      <c r="AO96" s="84"/>
    </row>
    <row r="97" spans="1:41" ht="15.75">
      <c r="A97" s="145"/>
      <c r="B97" s="84"/>
      <c r="C97" s="146"/>
      <c r="D97" s="156"/>
      <c r="E97" s="146"/>
      <c r="F97" s="148"/>
      <c r="G97" s="102"/>
      <c r="H97" s="102"/>
      <c r="I97" s="102"/>
      <c r="J97" s="102"/>
      <c r="K97" s="146"/>
      <c r="L97" s="124"/>
      <c r="M97" s="147"/>
      <c r="N97" s="84"/>
      <c r="O97" s="146"/>
      <c r="P97" s="84"/>
      <c r="Q97" s="84"/>
      <c r="R97" s="84"/>
      <c r="S97" s="84"/>
      <c r="T97" s="84"/>
      <c r="U97" s="84"/>
      <c r="V97" s="84"/>
      <c r="W97" s="84"/>
      <c r="X97" s="156"/>
      <c r="Y97" s="84"/>
      <c r="Z97" s="84"/>
      <c r="AA97" s="84"/>
      <c r="AB97" s="84"/>
      <c r="AC97" s="84"/>
      <c r="AD97" s="102">
        <f>G95+S95</f>
        <v>0</v>
      </c>
      <c r="AE97" s="149" t="e">
        <f ca="1">AE95/AI95</f>
        <v>#DIV/0!</v>
      </c>
      <c r="AF97" s="149"/>
      <c r="AG97" s="149"/>
      <c r="AH97" s="149"/>
      <c r="AI97" s="84" t="e">
        <f ca="1">AI94/AI95</f>
        <v>#DIV/0!</v>
      </c>
      <c r="AJ97" s="84"/>
      <c r="AK97" s="84"/>
      <c r="AL97" s="84"/>
      <c r="AM97" s="84"/>
      <c r="AN97" s="84"/>
      <c r="AO97" s="84"/>
    </row>
    <row r="98" spans="1:41" ht="15.75">
      <c r="A98" s="145"/>
      <c r="B98" s="84"/>
      <c r="C98" s="146"/>
      <c r="D98" s="156"/>
      <c r="E98" s="146"/>
      <c r="F98" s="84"/>
      <c r="G98" s="84"/>
      <c r="H98" s="84"/>
      <c r="I98" s="84"/>
      <c r="J98" s="84"/>
      <c r="K98" s="146"/>
      <c r="L98" s="124"/>
      <c r="M98" s="147"/>
      <c r="N98" s="84"/>
      <c r="O98" s="146"/>
      <c r="P98" s="84"/>
      <c r="Q98" s="84"/>
      <c r="R98" s="84"/>
      <c r="S98" s="84"/>
      <c r="T98" s="84"/>
      <c r="U98" s="84"/>
      <c r="V98" s="84"/>
      <c r="W98" s="84"/>
      <c r="X98" s="156"/>
      <c r="Y98" s="84"/>
      <c r="Z98" s="84"/>
      <c r="AA98" s="84"/>
      <c r="AB98" s="84"/>
      <c r="AC98" s="84"/>
      <c r="AD98" s="102">
        <f ca="1">AD96+AD97</f>
        <v>0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</row>
    <row r="99" spans="1:41" ht="15.75">
      <c r="A99" s="145"/>
      <c r="B99" s="84"/>
      <c r="C99" s="146"/>
      <c r="D99" s="156"/>
      <c r="E99" s="146"/>
      <c r="F99" s="84"/>
      <c r="G99" s="84"/>
      <c r="H99" s="84"/>
      <c r="I99" s="84"/>
      <c r="J99" s="84"/>
      <c r="K99" s="146"/>
      <c r="L99" s="124"/>
      <c r="M99" s="147"/>
      <c r="N99" s="84"/>
      <c r="O99" s="146"/>
      <c r="P99" s="84"/>
      <c r="Q99" s="84"/>
      <c r="R99" s="84"/>
      <c r="S99" s="84"/>
      <c r="T99" s="84"/>
      <c r="U99" s="84"/>
      <c r="V99" s="84"/>
      <c r="W99" s="84"/>
      <c r="X99" s="156"/>
      <c r="Y99" s="84"/>
      <c r="Z99" s="84"/>
      <c r="AA99" s="84"/>
      <c r="AB99" s="84"/>
      <c r="AC99" s="84"/>
      <c r="AD99" s="102">
        <f ca="1">AJ95-AD98</f>
        <v>0</v>
      </c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</row>
    <row r="100" spans="1:41" ht="15.75">
      <c r="A100" s="145"/>
      <c r="B100" s="84"/>
      <c r="C100" s="146"/>
      <c r="D100" s="156"/>
      <c r="E100" s="146"/>
      <c r="F100" s="84"/>
      <c r="G100" s="84"/>
      <c r="H100" s="84"/>
      <c r="I100" s="84"/>
      <c r="J100" s="84"/>
      <c r="K100" s="146"/>
      <c r="L100" s="124"/>
      <c r="M100" s="147"/>
      <c r="N100" s="84"/>
      <c r="O100" s="146"/>
      <c r="P100" s="84"/>
      <c r="Q100" s="84"/>
      <c r="R100" s="84"/>
      <c r="S100" s="84"/>
      <c r="T100" s="84"/>
      <c r="U100" s="84"/>
      <c r="V100" s="84"/>
      <c r="W100" s="84"/>
      <c r="X100" s="156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</row>
    <row r="101" spans="1:41" ht="15.75">
      <c r="A101" s="145"/>
      <c r="B101" s="84"/>
      <c r="C101" s="146"/>
      <c r="D101" s="156"/>
      <c r="E101" s="146"/>
      <c r="F101" s="84"/>
      <c r="G101" s="84"/>
      <c r="H101" s="84"/>
      <c r="I101" s="84"/>
      <c r="J101" s="84"/>
      <c r="K101" s="146"/>
      <c r="L101" s="124"/>
      <c r="M101" s="147"/>
      <c r="N101" s="84"/>
      <c r="O101" s="146"/>
      <c r="P101" s="84"/>
      <c r="Q101" s="84"/>
      <c r="R101" s="84"/>
      <c r="S101" s="84"/>
      <c r="T101" s="84"/>
      <c r="U101" s="84"/>
      <c r="V101" s="84"/>
      <c r="W101" s="84"/>
      <c r="X101" s="156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</row>
    <row r="102" spans="1:41" ht="15.75">
      <c r="A102" s="145"/>
      <c r="B102" s="84"/>
      <c r="C102" s="146"/>
      <c r="D102" s="156"/>
      <c r="E102" s="146"/>
      <c r="F102" s="84"/>
      <c r="G102" s="84"/>
      <c r="H102" s="84"/>
      <c r="I102" s="84"/>
      <c r="J102" s="84"/>
      <c r="K102" s="146"/>
      <c r="L102" s="124"/>
      <c r="M102" s="147"/>
      <c r="N102" s="84"/>
      <c r="O102" s="146"/>
      <c r="P102" s="84"/>
      <c r="Q102" s="84"/>
      <c r="R102" s="84"/>
      <c r="S102" s="84"/>
      <c r="T102" s="84"/>
      <c r="U102" s="84"/>
      <c r="V102" s="84"/>
      <c r="W102" s="84"/>
      <c r="X102" s="156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</row>
    <row r="103" spans="1:41" ht="15.75">
      <c r="A103" s="145"/>
      <c r="B103" s="84"/>
      <c r="C103" s="146"/>
      <c r="D103" s="156"/>
      <c r="E103" s="146"/>
      <c r="F103" s="84"/>
      <c r="G103" s="84"/>
      <c r="H103" s="84"/>
      <c r="I103" s="84"/>
      <c r="J103" s="84"/>
      <c r="K103" s="146"/>
      <c r="L103" s="124"/>
      <c r="M103" s="147"/>
      <c r="N103" s="84"/>
      <c r="O103" s="146"/>
      <c r="P103" s="84"/>
      <c r="Q103" s="84"/>
      <c r="R103" s="84"/>
      <c r="S103" s="84"/>
      <c r="T103" s="84"/>
      <c r="U103" s="84"/>
      <c r="V103" s="84"/>
      <c r="W103" s="84"/>
      <c r="X103" s="156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</row>
    <row r="104" spans="1:41" ht="15.75">
      <c r="A104" s="145"/>
      <c r="B104" s="84"/>
      <c r="C104" s="146"/>
      <c r="D104" s="156"/>
      <c r="E104" s="146"/>
      <c r="F104" s="84"/>
      <c r="G104" s="84"/>
      <c r="H104" s="84"/>
      <c r="I104" s="84"/>
      <c r="J104" s="84"/>
      <c r="K104" s="146"/>
      <c r="L104" s="124"/>
      <c r="M104" s="147"/>
      <c r="N104" s="84"/>
      <c r="O104" s="146"/>
      <c r="P104" s="84"/>
      <c r="Q104" s="84"/>
      <c r="R104" s="84"/>
      <c r="S104" s="84"/>
      <c r="T104" s="84"/>
      <c r="U104" s="84"/>
      <c r="V104" s="84"/>
      <c r="W104" s="84"/>
      <c r="X104" s="156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</row>
    <row r="105" spans="1:41" ht="15.75">
      <c r="A105" s="145"/>
      <c r="B105" s="84"/>
      <c r="C105" s="146"/>
      <c r="D105" s="156"/>
      <c r="E105" s="146"/>
      <c r="F105" s="84"/>
      <c r="G105" s="84"/>
      <c r="H105" s="84"/>
      <c r="I105" s="84"/>
      <c r="J105" s="84"/>
      <c r="K105" s="146"/>
      <c r="L105" s="124"/>
      <c r="M105" s="147"/>
      <c r="N105" s="84"/>
      <c r="O105" s="146"/>
      <c r="P105" s="84"/>
      <c r="Q105" s="84"/>
      <c r="R105" s="84"/>
      <c r="S105" s="84"/>
      <c r="T105" s="84"/>
      <c r="U105" s="84"/>
      <c r="V105" s="84"/>
      <c r="W105" s="84"/>
      <c r="X105" s="156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</row>
    <row r="106" spans="1:41" ht="15.75">
      <c r="A106" s="145"/>
      <c r="B106" s="84"/>
      <c r="C106" s="146"/>
      <c r="D106" s="156"/>
      <c r="E106" s="146"/>
      <c r="F106" s="84"/>
      <c r="G106" s="84"/>
      <c r="H106" s="84"/>
      <c r="I106" s="84"/>
      <c r="J106" s="84"/>
      <c r="K106" s="146"/>
      <c r="L106" s="124"/>
      <c r="M106" s="147"/>
      <c r="N106" s="84"/>
      <c r="O106" s="146"/>
      <c r="P106" s="84"/>
      <c r="Q106" s="84"/>
      <c r="R106" s="84"/>
      <c r="S106" s="84"/>
      <c r="T106" s="84"/>
      <c r="U106" s="84"/>
      <c r="V106" s="84"/>
      <c r="W106" s="84"/>
      <c r="X106" s="156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</row>
    <row r="107" spans="1:41" ht="15.75">
      <c r="A107" s="145"/>
      <c r="B107" s="84"/>
      <c r="C107" s="146"/>
      <c r="D107" s="156"/>
      <c r="E107" s="146"/>
      <c r="F107" s="84"/>
      <c r="G107" s="84"/>
      <c r="H107" s="84"/>
      <c r="I107" s="84"/>
      <c r="J107" s="84"/>
      <c r="K107" s="146"/>
      <c r="L107" s="124"/>
      <c r="M107" s="147"/>
      <c r="N107" s="84"/>
      <c r="O107" s="146"/>
      <c r="P107" s="84"/>
      <c r="Q107" s="84"/>
      <c r="R107" s="84"/>
      <c r="S107" s="84"/>
      <c r="T107" s="84"/>
      <c r="U107" s="84"/>
      <c r="V107" s="84"/>
      <c r="W107" s="84"/>
      <c r="X107" s="156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</row>
    <row r="108" spans="1:41" ht="15.75">
      <c r="A108" s="145"/>
      <c r="B108" s="84"/>
      <c r="C108" s="146"/>
      <c r="D108" s="156"/>
      <c r="E108" s="146"/>
      <c r="F108" s="84"/>
      <c r="G108" s="84"/>
      <c r="H108" s="84"/>
      <c r="I108" s="84"/>
      <c r="J108" s="84"/>
      <c r="K108" s="146"/>
      <c r="L108" s="124"/>
      <c r="M108" s="147"/>
      <c r="N108" s="84"/>
      <c r="O108" s="146"/>
      <c r="P108" s="84"/>
      <c r="Q108" s="84"/>
      <c r="R108" s="84"/>
      <c r="S108" s="84"/>
      <c r="T108" s="84"/>
      <c r="U108" s="84"/>
      <c r="V108" s="84"/>
      <c r="W108" s="84"/>
      <c r="X108" s="156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</row>
    <row r="109" spans="1:41" ht="15.75">
      <c r="A109" s="145"/>
      <c r="B109" s="84"/>
      <c r="C109" s="146"/>
      <c r="D109" s="156"/>
      <c r="E109" s="146"/>
      <c r="F109" s="84"/>
      <c r="G109" s="84"/>
      <c r="H109" s="84"/>
      <c r="I109" s="84"/>
      <c r="J109" s="84"/>
      <c r="K109" s="146"/>
      <c r="L109" s="124"/>
      <c r="M109" s="147"/>
      <c r="N109" s="84"/>
      <c r="O109" s="146"/>
      <c r="P109" s="84"/>
      <c r="Q109" s="84"/>
      <c r="R109" s="84"/>
      <c r="S109" s="84"/>
      <c r="T109" s="84"/>
      <c r="U109" s="84"/>
      <c r="V109" s="84"/>
      <c r="W109" s="84"/>
      <c r="X109" s="156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</row>
  </sheetData>
  <mergeCells count="6">
    <mergeCell ref="Z1:AI1"/>
    <mergeCell ref="A1:A2"/>
    <mergeCell ref="B1:K1"/>
    <mergeCell ref="M1:M2"/>
    <mergeCell ref="N1:W1"/>
    <mergeCell ref="Y1:Y2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4A23-EAD3-4F19-BFC2-13B554A3C78C}">
  <dimension ref="A1:M189"/>
  <sheetViews>
    <sheetView tabSelected="1" showOutlineSymbols="0" workbookViewId="0">
      <selection activeCell="C3" sqref="C3"/>
    </sheetView>
  </sheetViews>
  <sheetFormatPr defaultColWidth="11.42578125" defaultRowHeight="15"/>
  <cols>
    <col min="1" max="1" width="40" customWidth="1"/>
    <col min="2" max="2" width="15.5703125" customWidth="1"/>
    <col min="8" max="8" width="35.5703125" customWidth="1"/>
  </cols>
  <sheetData>
    <row r="1" spans="1:13">
      <c r="A1" s="416" t="s">
        <v>119</v>
      </c>
      <c r="B1" s="39"/>
      <c r="C1" s="414" t="s">
        <v>120</v>
      </c>
      <c r="D1" s="414"/>
      <c r="E1" s="414" t="s">
        <v>121</v>
      </c>
      <c r="F1" s="414"/>
      <c r="G1" s="415" t="s">
        <v>122</v>
      </c>
      <c r="H1" s="13"/>
      <c r="I1" s="13"/>
    </row>
    <row r="2" spans="1:13">
      <c r="A2" s="416"/>
      <c r="B2" s="40" t="s">
        <v>123</v>
      </c>
      <c r="C2" s="41" t="s">
        <v>124</v>
      </c>
      <c r="D2" s="41" t="s">
        <v>125</v>
      </c>
      <c r="E2" s="41" t="s">
        <v>124</v>
      </c>
      <c r="F2" s="41" t="s">
        <v>125</v>
      </c>
      <c r="G2" s="415"/>
      <c r="H2" s="13"/>
      <c r="I2" s="13"/>
    </row>
    <row r="3" spans="1:13" ht="12" customHeight="1">
      <c r="A3" s="42" t="s">
        <v>126</v>
      </c>
      <c r="B3" s="43"/>
      <c r="C3" s="44">
        <f ca="1">C10+C17+C24</f>
        <v>0</v>
      </c>
      <c r="D3" s="18"/>
      <c r="E3" s="18"/>
      <c r="F3" s="18"/>
      <c r="G3" s="415"/>
      <c r="H3" t="s">
        <v>85</v>
      </c>
      <c r="I3" s="8">
        <f>'Presupuesto global por año'!AI18</f>
        <v>0</v>
      </c>
      <c r="L3" s="8"/>
      <c r="M3" s="8"/>
    </row>
    <row r="4" spans="1:13" ht="12" customHeight="1">
      <c r="A4" s="411" t="s">
        <v>127</v>
      </c>
      <c r="B4" s="16" t="str">
        <f t="shared" ref="B4:B9" si="0">+H3</f>
        <v>TOTAL RECURSOS HUMANOS</v>
      </c>
      <c r="C4" s="17">
        <f>$I3*$G$4</f>
        <v>0</v>
      </c>
      <c r="D4" s="18"/>
      <c r="E4" s="19"/>
      <c r="F4" s="18"/>
      <c r="G4" s="412"/>
      <c r="H4" s="14" t="s">
        <v>96</v>
      </c>
      <c r="I4" s="8">
        <f ca="1">'Presupuesto global por año'!AI43</f>
        <v>0</v>
      </c>
    </row>
    <row r="5" spans="1:13" ht="12" customHeight="1">
      <c r="A5" s="411"/>
      <c r="B5" s="16" t="str">
        <f t="shared" si="0"/>
        <v>TOTAL GASTOS OPERACIÓN</v>
      </c>
      <c r="C5" s="17">
        <f t="shared" ref="C5:C9" ca="1" si="1">$I4*$G$4</f>
        <v>0</v>
      </c>
      <c r="D5" s="18"/>
      <c r="E5" s="19"/>
      <c r="F5" s="18"/>
      <c r="G5" s="412"/>
      <c r="H5" s="14" t="s">
        <v>98</v>
      </c>
      <c r="I5" s="8">
        <f>'Presupuesto global por año'!AI58</f>
        <v>0</v>
      </c>
    </row>
    <row r="6" spans="1:13" ht="12" customHeight="1">
      <c r="A6" s="411"/>
      <c r="B6" s="16" t="str">
        <f t="shared" si="0"/>
        <v>TOTAL INVERSION</v>
      </c>
      <c r="C6" s="17">
        <f t="shared" si="1"/>
        <v>0</v>
      </c>
      <c r="D6" s="18"/>
      <c r="E6" s="19"/>
      <c r="F6" s="18"/>
      <c r="G6" s="412"/>
      <c r="H6" s="14" t="s">
        <v>105</v>
      </c>
      <c r="I6" s="8">
        <f>'Presupuesto global por año'!AI68</f>
        <v>0</v>
      </c>
    </row>
    <row r="7" spans="1:13" ht="12" customHeight="1">
      <c r="A7" s="411"/>
      <c r="B7" s="16" t="str">
        <f t="shared" si="0"/>
        <v>TOTAL DIFUSION</v>
      </c>
      <c r="C7" s="17">
        <f t="shared" si="1"/>
        <v>0</v>
      </c>
      <c r="D7" s="18"/>
      <c r="E7" s="19"/>
      <c r="F7" s="18"/>
      <c r="G7" s="412"/>
      <c r="H7" s="14" t="s">
        <v>110</v>
      </c>
      <c r="I7" s="8">
        <f>'Presupuesto global por año'!AI84</f>
        <v>0</v>
      </c>
    </row>
    <row r="8" spans="1:13" ht="12" customHeight="1">
      <c r="A8" s="411"/>
      <c r="B8" s="16" t="str">
        <f t="shared" si="0"/>
        <v>TOTAL SUBCONTRATO</v>
      </c>
      <c r="C8" s="17"/>
      <c r="D8" s="18"/>
      <c r="E8" s="19"/>
      <c r="F8" s="18"/>
      <c r="G8" s="412"/>
      <c r="H8" s="14" t="s">
        <v>117</v>
      </c>
      <c r="I8" s="8">
        <f>'Presupuesto global por año'!AI94</f>
        <v>0</v>
      </c>
    </row>
    <row r="9" spans="1:13" ht="12" customHeight="1">
      <c r="A9" s="411"/>
      <c r="B9" s="16" t="str">
        <f t="shared" si="0"/>
        <v xml:space="preserve">TOTAL GASTOS ADMINISTRATIVOS </v>
      </c>
      <c r="C9" s="17">
        <f t="shared" si="1"/>
        <v>0</v>
      </c>
      <c r="D9" s="18"/>
      <c r="E9" s="19"/>
      <c r="F9" s="18"/>
      <c r="G9" s="412"/>
      <c r="H9" s="14"/>
      <c r="I9" s="8">
        <f ca="1">SUM(I3:I8)</f>
        <v>0</v>
      </c>
    </row>
    <row r="10" spans="1:13" ht="12" customHeight="1">
      <c r="A10" s="411"/>
      <c r="B10" s="45" t="s">
        <v>70</v>
      </c>
      <c r="C10" s="46">
        <f ca="1">SUM(C4:C9)</f>
        <v>0</v>
      </c>
      <c r="D10" s="47"/>
      <c r="E10" s="48"/>
      <c r="F10" s="47"/>
      <c r="G10" s="412"/>
      <c r="H10" s="13"/>
      <c r="I10" s="13"/>
    </row>
    <row r="11" spans="1:13" ht="12" customHeight="1">
      <c r="A11" s="411" t="s">
        <v>128</v>
      </c>
      <c r="B11" s="16" t="str">
        <f>B4</f>
        <v>TOTAL RECURSOS HUMANOS</v>
      </c>
      <c r="C11" s="17">
        <f>$I3*$G$11</f>
        <v>0</v>
      </c>
      <c r="D11" s="47"/>
      <c r="E11" s="48"/>
      <c r="F11" s="47"/>
      <c r="G11" s="412"/>
      <c r="H11" t="s">
        <v>82</v>
      </c>
      <c r="I11" s="8">
        <f>C4+C11+C18+C26+C33+C40+C48+C55+C62+C70+C77+C84+C91+C99+C106+C113+C121+C128+C135+C142+C149</f>
        <v>0</v>
      </c>
    </row>
    <row r="12" spans="1:13" ht="12" customHeight="1">
      <c r="A12" s="411"/>
      <c r="B12" s="16" t="str">
        <f t="shared" ref="B12:B17" si="2">B5</f>
        <v>TOTAL GASTOS OPERACIÓN</v>
      </c>
      <c r="C12" s="17">
        <f t="shared" ref="C12:C16" ca="1" si="3">$I4*$G$11</f>
        <v>0</v>
      </c>
      <c r="D12" s="47"/>
      <c r="E12" s="48"/>
      <c r="F12" s="47"/>
      <c r="G12" s="412"/>
      <c r="H12" s="14" t="s">
        <v>96</v>
      </c>
      <c r="I12" s="8">
        <f t="shared" ref="I12:I17" ca="1" si="4">C5+C12+C19+C27+C34+C41+C49+C56+C63+C71+C78+C85+C92+C100+C107+C114+C122+C129+C136+C143+C150</f>
        <v>0</v>
      </c>
    </row>
    <row r="13" spans="1:13" ht="12" customHeight="1">
      <c r="A13" s="411"/>
      <c r="B13" s="16" t="str">
        <f t="shared" si="2"/>
        <v>TOTAL INVERSION</v>
      </c>
      <c r="C13" s="17">
        <f t="shared" si="3"/>
        <v>0</v>
      </c>
      <c r="D13" s="47"/>
      <c r="E13" s="48"/>
      <c r="F13" s="47"/>
      <c r="G13" s="412"/>
      <c r="H13" s="14" t="s">
        <v>98</v>
      </c>
      <c r="I13" s="8">
        <f t="shared" si="4"/>
        <v>0</v>
      </c>
    </row>
    <row r="14" spans="1:13" ht="12" customHeight="1">
      <c r="A14" s="411"/>
      <c r="B14" s="16" t="str">
        <f t="shared" si="2"/>
        <v>TOTAL DIFUSION</v>
      </c>
      <c r="C14" s="17">
        <f t="shared" si="3"/>
        <v>0</v>
      </c>
      <c r="D14" s="47"/>
      <c r="E14" s="48"/>
      <c r="F14" s="47"/>
      <c r="G14" s="412"/>
      <c r="H14" s="14" t="s">
        <v>105</v>
      </c>
      <c r="I14" s="8">
        <f t="shared" si="4"/>
        <v>0</v>
      </c>
    </row>
    <row r="15" spans="1:13" ht="12" customHeight="1">
      <c r="A15" s="411"/>
      <c r="B15" s="16" t="str">
        <f t="shared" si="2"/>
        <v>TOTAL SUBCONTRATO</v>
      </c>
      <c r="C15" s="17"/>
      <c r="D15" s="47"/>
      <c r="E15" s="48"/>
      <c r="F15" s="47"/>
      <c r="G15" s="412"/>
      <c r="H15" s="14" t="s">
        <v>110</v>
      </c>
      <c r="I15" s="8">
        <f>C8+C15+C22+C30+C37+C44+C52+C59+C66+C74+C81+C88+C95+C103+C110+C117+C125+C132+C139+C146+C153</f>
        <v>0</v>
      </c>
      <c r="J15" s="8">
        <f>I7-I15</f>
        <v>0</v>
      </c>
      <c r="K15" s="8"/>
    </row>
    <row r="16" spans="1:13" ht="12" customHeight="1">
      <c r="A16" s="411"/>
      <c r="B16" s="16" t="str">
        <f t="shared" si="2"/>
        <v xml:space="preserve">TOTAL GASTOS ADMINISTRATIVOS </v>
      </c>
      <c r="C16" s="17">
        <f t="shared" si="3"/>
        <v>0</v>
      </c>
      <c r="D16" s="47"/>
      <c r="E16" s="48"/>
      <c r="F16" s="47"/>
      <c r="G16" s="412"/>
      <c r="H16" s="14" t="s">
        <v>117</v>
      </c>
      <c r="I16" s="8">
        <f t="shared" si="4"/>
        <v>0</v>
      </c>
    </row>
    <row r="17" spans="1:9" ht="12" customHeight="1">
      <c r="A17" s="411"/>
      <c r="B17" s="16" t="str">
        <f t="shared" si="2"/>
        <v>TOTAL</v>
      </c>
      <c r="C17" s="46">
        <f ca="1">SUM(C11:C16)</f>
        <v>0</v>
      </c>
      <c r="D17" s="47"/>
      <c r="E17" s="48"/>
      <c r="F17" s="47"/>
      <c r="G17" s="412"/>
      <c r="H17" s="14"/>
      <c r="I17" s="8">
        <f t="shared" ca="1" si="4"/>
        <v>0</v>
      </c>
    </row>
    <row r="18" spans="1:9" ht="12" customHeight="1">
      <c r="A18" s="411" t="s">
        <v>129</v>
      </c>
      <c r="B18" s="16" t="str">
        <f t="shared" ref="B18:B23" si="5">+H3</f>
        <v>TOTAL RECURSOS HUMANOS</v>
      </c>
      <c r="C18" s="17">
        <f>$I3*$G$18</f>
        <v>0</v>
      </c>
      <c r="D18" s="18"/>
      <c r="E18" s="19"/>
      <c r="F18" s="18"/>
      <c r="G18" s="412"/>
      <c r="H18" s="13"/>
      <c r="I18" s="13"/>
    </row>
    <row r="19" spans="1:9" ht="12" customHeight="1">
      <c r="A19" s="411"/>
      <c r="B19" s="16" t="str">
        <f t="shared" si="5"/>
        <v>TOTAL GASTOS OPERACIÓN</v>
      </c>
      <c r="C19" s="17">
        <f t="shared" ref="C19:C23" ca="1" si="6">$I4*$G$18</f>
        <v>0</v>
      </c>
      <c r="D19" s="18"/>
      <c r="E19" s="19"/>
      <c r="F19" s="18"/>
      <c r="G19" s="412"/>
      <c r="H19" s="13"/>
      <c r="I19" s="13"/>
    </row>
    <row r="20" spans="1:9" ht="12" customHeight="1">
      <c r="A20" s="411"/>
      <c r="B20" s="16" t="str">
        <f t="shared" si="5"/>
        <v>TOTAL INVERSION</v>
      </c>
      <c r="C20" s="17">
        <f t="shared" si="6"/>
        <v>0</v>
      </c>
      <c r="D20" s="18"/>
      <c r="E20" s="19"/>
      <c r="F20" s="18"/>
      <c r="G20" s="412"/>
      <c r="H20" s="13"/>
      <c r="I20" s="14"/>
    </row>
    <row r="21" spans="1:9" ht="12" customHeight="1">
      <c r="A21" s="411"/>
      <c r="B21" s="16" t="str">
        <f t="shared" si="5"/>
        <v>TOTAL DIFUSION</v>
      </c>
      <c r="C21" s="17">
        <f t="shared" si="6"/>
        <v>0</v>
      </c>
      <c r="D21" s="18"/>
      <c r="E21" s="19"/>
      <c r="F21" s="18"/>
      <c r="G21" s="412"/>
      <c r="H21" s="13"/>
      <c r="I21" s="13"/>
    </row>
    <row r="22" spans="1:9" ht="12" customHeight="1">
      <c r="A22" s="411"/>
      <c r="B22" s="16" t="str">
        <f t="shared" si="5"/>
        <v>TOTAL SUBCONTRATO</v>
      </c>
      <c r="C22" s="17">
        <v>0</v>
      </c>
      <c r="D22" s="18"/>
      <c r="E22" s="19"/>
      <c r="F22" s="18"/>
      <c r="G22" s="412"/>
      <c r="H22" s="13"/>
      <c r="I22" s="13"/>
    </row>
    <row r="23" spans="1:9" ht="12" customHeight="1">
      <c r="A23" s="411"/>
      <c r="B23" s="16" t="str">
        <f t="shared" si="5"/>
        <v xml:space="preserve">TOTAL GASTOS ADMINISTRATIVOS </v>
      </c>
      <c r="C23" s="17">
        <f t="shared" si="6"/>
        <v>0</v>
      </c>
      <c r="D23" s="18"/>
      <c r="E23" s="19"/>
      <c r="F23" s="18"/>
      <c r="G23" s="412"/>
      <c r="H23" s="13"/>
      <c r="I23" s="13"/>
    </row>
    <row r="24" spans="1:9" ht="12" customHeight="1">
      <c r="A24" s="411"/>
      <c r="B24" s="45" t="s">
        <v>70</v>
      </c>
      <c r="C24" s="46">
        <f ca="1">SUM(C18:C23)</f>
        <v>0</v>
      </c>
      <c r="D24" s="47"/>
      <c r="E24" s="48"/>
      <c r="F24" s="47"/>
      <c r="G24" s="412"/>
      <c r="I24" s="14"/>
    </row>
    <row r="25" spans="1:9" ht="12" customHeight="1">
      <c r="A25" s="42" t="s">
        <v>130</v>
      </c>
      <c r="B25" s="49"/>
      <c r="C25" s="46">
        <f ca="1">C32+C39+C46</f>
        <v>0</v>
      </c>
      <c r="D25" s="18"/>
      <c r="E25" s="19"/>
      <c r="F25" s="18"/>
      <c r="G25" s="20"/>
      <c r="H25" s="14"/>
      <c r="I25" s="14"/>
    </row>
    <row r="26" spans="1:9" ht="12" customHeight="1">
      <c r="A26" s="411" t="s">
        <v>131</v>
      </c>
      <c r="B26" s="16" t="str">
        <f t="shared" ref="B26:B31" si="7">+H3</f>
        <v>TOTAL RECURSOS HUMANOS</v>
      </c>
      <c r="C26" s="17">
        <f>$I3*$G$26</f>
        <v>0</v>
      </c>
      <c r="D26" s="18"/>
      <c r="E26" s="19"/>
      <c r="F26" s="18"/>
      <c r="G26" s="412"/>
      <c r="H26" s="14"/>
      <c r="I26" s="14"/>
    </row>
    <row r="27" spans="1:9" ht="12" customHeight="1">
      <c r="A27" s="411"/>
      <c r="B27" s="16" t="str">
        <f t="shared" si="7"/>
        <v>TOTAL GASTOS OPERACIÓN</v>
      </c>
      <c r="C27" s="17">
        <f t="shared" ref="C27:C29" ca="1" si="8">$I4*$G$26</f>
        <v>0</v>
      </c>
      <c r="D27" s="18"/>
      <c r="E27" s="19"/>
      <c r="F27" s="18"/>
      <c r="G27" s="412"/>
      <c r="H27" s="14"/>
      <c r="I27" s="14"/>
    </row>
    <row r="28" spans="1:9" ht="12" customHeight="1">
      <c r="A28" s="411"/>
      <c r="B28" s="16" t="str">
        <f t="shared" si="7"/>
        <v>TOTAL INVERSION</v>
      </c>
      <c r="C28" s="17">
        <f t="shared" si="8"/>
        <v>0</v>
      </c>
      <c r="D28" s="18"/>
      <c r="E28" s="19"/>
      <c r="F28" s="18"/>
      <c r="G28" s="412"/>
      <c r="H28" s="14"/>
      <c r="I28" s="14"/>
    </row>
    <row r="29" spans="1:9" ht="12" customHeight="1">
      <c r="A29" s="411"/>
      <c r="B29" s="16" t="str">
        <f t="shared" si="7"/>
        <v>TOTAL DIFUSION</v>
      </c>
      <c r="C29" s="17">
        <f t="shared" si="8"/>
        <v>0</v>
      </c>
      <c r="D29" s="18"/>
      <c r="E29" s="19"/>
      <c r="F29" s="18"/>
      <c r="G29" s="412"/>
      <c r="H29" s="14"/>
      <c r="I29" s="14"/>
    </row>
    <row r="30" spans="1:9" ht="12" customHeight="1">
      <c r="A30" s="411"/>
      <c r="B30" s="16" t="str">
        <f t="shared" si="7"/>
        <v>TOTAL SUBCONTRATO</v>
      </c>
      <c r="C30" s="17">
        <f>($I7*$G$26)+(K15/15)</f>
        <v>0</v>
      </c>
      <c r="D30" s="18"/>
      <c r="E30" s="19"/>
      <c r="F30" s="18"/>
      <c r="G30" s="412"/>
      <c r="H30" s="13"/>
      <c r="I30" s="14"/>
    </row>
    <row r="31" spans="1:9" ht="12" customHeight="1">
      <c r="A31" s="411"/>
      <c r="B31" s="16" t="str">
        <f t="shared" si="7"/>
        <v xml:space="preserve">TOTAL GASTOS ADMINISTRATIVOS </v>
      </c>
      <c r="C31" s="17">
        <f>$I8*$G$26</f>
        <v>0</v>
      </c>
      <c r="D31" s="18"/>
      <c r="E31" s="19"/>
      <c r="F31" s="18"/>
      <c r="G31" s="412"/>
      <c r="H31" s="13"/>
      <c r="I31" s="13"/>
    </row>
    <row r="32" spans="1:9" ht="12" customHeight="1">
      <c r="A32" s="411"/>
      <c r="B32" s="45" t="s">
        <v>70</v>
      </c>
      <c r="C32" s="46">
        <f ca="1">SUM(C26:C31)</f>
        <v>0</v>
      </c>
      <c r="D32" s="47"/>
      <c r="E32" s="48"/>
      <c r="F32" s="47"/>
      <c r="G32" s="412"/>
      <c r="H32" s="21"/>
      <c r="I32" s="21"/>
    </row>
    <row r="33" spans="1:9" ht="12" customHeight="1">
      <c r="A33" s="411" t="s">
        <v>47</v>
      </c>
      <c r="B33" s="16" t="str">
        <f t="shared" ref="B33:B38" si="9">+H3</f>
        <v>TOTAL RECURSOS HUMANOS</v>
      </c>
      <c r="C33" s="17">
        <f>+I3*$G$33</f>
        <v>0</v>
      </c>
      <c r="D33" s="18"/>
      <c r="E33" s="19"/>
      <c r="F33" s="18"/>
      <c r="G33" s="412"/>
      <c r="H33" s="22"/>
      <c r="I33" s="13"/>
    </row>
    <row r="34" spans="1:9" ht="12" customHeight="1">
      <c r="A34" s="411"/>
      <c r="B34" s="16" t="str">
        <f t="shared" si="9"/>
        <v>TOTAL GASTOS OPERACIÓN</v>
      </c>
      <c r="C34" s="17">
        <f t="shared" ref="C34:C38" ca="1" si="10">+I4*$G$33</f>
        <v>0</v>
      </c>
      <c r="D34" s="18"/>
      <c r="E34" s="19"/>
      <c r="F34" s="18"/>
      <c r="G34" s="412"/>
      <c r="H34" s="13"/>
      <c r="I34" s="13"/>
    </row>
    <row r="35" spans="1:9" ht="12" customHeight="1">
      <c r="A35" s="411"/>
      <c r="B35" s="16" t="str">
        <f t="shared" si="9"/>
        <v>TOTAL INVERSION</v>
      </c>
      <c r="C35" s="17">
        <f t="shared" si="10"/>
        <v>0</v>
      </c>
      <c r="D35" s="18"/>
      <c r="E35" s="19"/>
      <c r="F35" s="18"/>
      <c r="G35" s="412"/>
      <c r="H35" s="13"/>
      <c r="I35" s="13"/>
    </row>
    <row r="36" spans="1:9" ht="12" customHeight="1">
      <c r="A36" s="411"/>
      <c r="B36" s="16" t="str">
        <f t="shared" si="9"/>
        <v>TOTAL DIFUSION</v>
      </c>
      <c r="C36" s="17">
        <f t="shared" si="10"/>
        <v>0</v>
      </c>
      <c r="D36" s="18"/>
      <c r="E36" s="19"/>
      <c r="F36" s="18"/>
      <c r="G36" s="412"/>
      <c r="H36" s="13"/>
      <c r="I36" s="13"/>
    </row>
    <row r="37" spans="1:9" ht="12" customHeight="1">
      <c r="A37" s="411"/>
      <c r="B37" s="16" t="str">
        <f t="shared" si="9"/>
        <v>TOTAL SUBCONTRATO</v>
      </c>
      <c r="C37" s="17">
        <f>+I7*$G$33+(K15/15)</f>
        <v>0</v>
      </c>
      <c r="D37" s="18"/>
      <c r="E37" s="19"/>
      <c r="F37" s="18"/>
      <c r="G37" s="412"/>
      <c r="H37" s="13"/>
      <c r="I37" s="13"/>
    </row>
    <row r="38" spans="1:9" ht="12" customHeight="1">
      <c r="A38" s="411"/>
      <c r="B38" s="16" t="str">
        <f t="shared" si="9"/>
        <v xml:space="preserve">TOTAL GASTOS ADMINISTRATIVOS </v>
      </c>
      <c r="C38" s="17">
        <f t="shared" si="10"/>
        <v>0</v>
      </c>
      <c r="D38" s="18"/>
      <c r="E38" s="19"/>
      <c r="F38" s="18"/>
      <c r="G38" s="412"/>
      <c r="H38" s="13"/>
      <c r="I38" s="13"/>
    </row>
    <row r="39" spans="1:9" ht="12" customHeight="1">
      <c r="A39" s="411"/>
      <c r="B39" s="45" t="s">
        <v>70</v>
      </c>
      <c r="C39" s="46">
        <f ca="1">SUM(C33:C38)</f>
        <v>0</v>
      </c>
      <c r="D39" s="47"/>
      <c r="E39" s="48"/>
      <c r="F39" s="47"/>
      <c r="G39" s="412"/>
      <c r="H39" s="21"/>
      <c r="I39" s="21"/>
    </row>
    <row r="40" spans="1:9" ht="12" customHeight="1">
      <c r="A40" s="411" t="s">
        <v>48</v>
      </c>
      <c r="B40" s="16" t="str">
        <f>B33</f>
        <v>TOTAL RECURSOS HUMANOS</v>
      </c>
      <c r="C40" s="17">
        <f>+I3*$G$40</f>
        <v>0</v>
      </c>
      <c r="D40" s="47"/>
      <c r="E40" s="48"/>
      <c r="F40" s="47"/>
      <c r="G40" s="412"/>
      <c r="H40" s="21"/>
      <c r="I40" s="21"/>
    </row>
    <row r="41" spans="1:9" ht="12" customHeight="1">
      <c r="A41" s="411"/>
      <c r="B41" s="16" t="str">
        <f t="shared" ref="B41:B46" si="11">B34</f>
        <v>TOTAL GASTOS OPERACIÓN</v>
      </c>
      <c r="C41" s="17">
        <f t="shared" ref="C41:C45" ca="1" si="12">+I4*$G$40</f>
        <v>0</v>
      </c>
      <c r="D41" s="47"/>
      <c r="E41" s="48"/>
      <c r="F41" s="47"/>
      <c r="G41" s="412"/>
      <c r="H41" s="21"/>
      <c r="I41" s="21"/>
    </row>
    <row r="42" spans="1:9" ht="12" customHeight="1">
      <c r="A42" s="411"/>
      <c r="B42" s="16" t="str">
        <f t="shared" si="11"/>
        <v>TOTAL INVERSION</v>
      </c>
      <c r="C42" s="17">
        <f t="shared" si="12"/>
        <v>0</v>
      </c>
      <c r="D42" s="47"/>
      <c r="E42" s="48"/>
      <c r="F42" s="47"/>
      <c r="G42" s="412"/>
      <c r="H42" s="21"/>
      <c r="I42" s="21"/>
    </row>
    <row r="43" spans="1:9" ht="12" customHeight="1">
      <c r="A43" s="411"/>
      <c r="B43" s="16" t="str">
        <f t="shared" si="11"/>
        <v>TOTAL DIFUSION</v>
      </c>
      <c r="C43" s="17">
        <f t="shared" si="12"/>
        <v>0</v>
      </c>
      <c r="D43" s="47"/>
      <c r="E43" s="48"/>
      <c r="F43" s="47"/>
      <c r="G43" s="412"/>
      <c r="H43" s="21"/>
      <c r="I43" s="21"/>
    </row>
    <row r="44" spans="1:9" ht="12" customHeight="1">
      <c r="A44" s="411"/>
      <c r="B44" s="16" t="str">
        <f t="shared" si="11"/>
        <v>TOTAL SUBCONTRATO</v>
      </c>
      <c r="C44" s="17">
        <f>(I7*$G$40)+(K15/15)</f>
        <v>0</v>
      </c>
      <c r="D44" s="47"/>
      <c r="E44" s="48"/>
      <c r="F44" s="47"/>
      <c r="G44" s="412"/>
      <c r="H44" s="21"/>
      <c r="I44" s="21"/>
    </row>
    <row r="45" spans="1:9" ht="12" customHeight="1">
      <c r="A45" s="411"/>
      <c r="B45" s="16" t="str">
        <f t="shared" si="11"/>
        <v xml:space="preserve">TOTAL GASTOS ADMINISTRATIVOS </v>
      </c>
      <c r="C45" s="17">
        <f t="shared" si="12"/>
        <v>0</v>
      </c>
      <c r="D45" s="47"/>
      <c r="E45" s="48"/>
      <c r="F45" s="47"/>
      <c r="G45" s="412"/>
      <c r="H45" s="21"/>
      <c r="I45" s="21"/>
    </row>
    <row r="46" spans="1:9" ht="12" customHeight="1">
      <c r="A46" s="411"/>
      <c r="B46" s="16" t="str">
        <f t="shared" si="11"/>
        <v>TOTAL</v>
      </c>
      <c r="C46" s="46">
        <f ca="1">SUM(C40:C45)</f>
        <v>0</v>
      </c>
      <c r="D46" s="47"/>
      <c r="E46" s="48"/>
      <c r="F46" s="47"/>
      <c r="G46" s="412"/>
      <c r="H46" s="21"/>
      <c r="I46" s="21"/>
    </row>
    <row r="47" spans="1:9" ht="12" customHeight="1">
      <c r="A47" s="42" t="s">
        <v>132</v>
      </c>
      <c r="B47" s="49"/>
      <c r="C47" s="46">
        <f ca="1">C54+C61+C68</f>
        <v>0</v>
      </c>
      <c r="D47" s="18"/>
      <c r="E47" s="19"/>
      <c r="F47" s="18"/>
      <c r="G47" s="20"/>
      <c r="H47" s="21"/>
      <c r="I47" s="21"/>
    </row>
    <row r="48" spans="1:9" ht="12" customHeight="1">
      <c r="A48" s="411" t="s">
        <v>133</v>
      </c>
      <c r="B48" s="16" t="str">
        <f t="shared" ref="B48:B53" si="13">B33</f>
        <v>TOTAL RECURSOS HUMANOS</v>
      </c>
      <c r="C48" s="17">
        <f>+I3*$G$48</f>
        <v>0</v>
      </c>
      <c r="D48" s="18"/>
      <c r="E48" s="19"/>
      <c r="F48" s="18"/>
      <c r="G48" s="412"/>
      <c r="H48" s="13"/>
      <c r="I48" s="13"/>
    </row>
    <row r="49" spans="1:9" ht="12" customHeight="1">
      <c r="A49" s="411"/>
      <c r="B49" s="16" t="str">
        <f t="shared" si="13"/>
        <v>TOTAL GASTOS OPERACIÓN</v>
      </c>
      <c r="C49" s="17">
        <f t="shared" ref="C49:C53" ca="1" si="14">+I4*$G$48</f>
        <v>0</v>
      </c>
      <c r="D49" s="18"/>
      <c r="E49" s="19"/>
      <c r="F49" s="18"/>
      <c r="G49" s="412"/>
      <c r="H49" s="13"/>
      <c r="I49" s="13"/>
    </row>
    <row r="50" spans="1:9" ht="12" customHeight="1">
      <c r="A50" s="411"/>
      <c r="B50" s="16" t="str">
        <f t="shared" si="13"/>
        <v>TOTAL INVERSION</v>
      </c>
      <c r="C50" s="17">
        <f t="shared" si="14"/>
        <v>0</v>
      </c>
      <c r="D50" s="18"/>
      <c r="E50" s="19"/>
      <c r="F50" s="18"/>
      <c r="G50" s="412"/>
      <c r="H50" s="13"/>
      <c r="I50" s="13"/>
    </row>
    <row r="51" spans="1:9" ht="12" customHeight="1">
      <c r="A51" s="411"/>
      <c r="B51" s="16" t="str">
        <f t="shared" si="13"/>
        <v>TOTAL DIFUSION</v>
      </c>
      <c r="C51" s="17">
        <f t="shared" si="14"/>
        <v>0</v>
      </c>
      <c r="D51" s="18"/>
      <c r="E51" s="19"/>
      <c r="F51" s="18"/>
      <c r="G51" s="412"/>
      <c r="H51" s="14"/>
      <c r="I51" s="13"/>
    </row>
    <row r="52" spans="1:9" ht="12" customHeight="1">
      <c r="A52" s="411"/>
      <c r="B52" s="16" t="str">
        <f t="shared" si="13"/>
        <v>TOTAL SUBCONTRATO</v>
      </c>
      <c r="C52" s="17">
        <f>+I7*$G$48+(K15/15)</f>
        <v>0</v>
      </c>
      <c r="D52" s="18"/>
      <c r="E52" s="19"/>
      <c r="F52" s="18"/>
      <c r="G52" s="412"/>
      <c r="H52" s="13"/>
      <c r="I52" s="13"/>
    </row>
    <row r="53" spans="1:9" ht="12" customHeight="1">
      <c r="A53" s="411"/>
      <c r="B53" s="16" t="str">
        <f t="shared" si="13"/>
        <v xml:space="preserve">TOTAL GASTOS ADMINISTRATIVOS </v>
      </c>
      <c r="C53" s="17">
        <f t="shared" si="14"/>
        <v>0</v>
      </c>
      <c r="D53" s="18"/>
      <c r="E53" s="19"/>
      <c r="F53" s="18"/>
      <c r="G53" s="412"/>
      <c r="H53" s="13"/>
      <c r="I53" s="13"/>
    </row>
    <row r="54" spans="1:9" ht="12" customHeight="1">
      <c r="A54" s="411"/>
      <c r="B54" s="45" t="s">
        <v>70</v>
      </c>
      <c r="C54" s="46">
        <f ca="1">SUM(C48:C53)</f>
        <v>0</v>
      </c>
      <c r="D54" s="47"/>
      <c r="E54" s="48"/>
      <c r="F54" s="47"/>
      <c r="G54" s="412"/>
      <c r="H54" s="21"/>
      <c r="I54" s="21"/>
    </row>
    <row r="55" spans="1:9" ht="12" customHeight="1">
      <c r="A55" s="411" t="s">
        <v>134</v>
      </c>
      <c r="B55" s="16" t="str">
        <f t="shared" ref="B55:B60" si="15">+B48</f>
        <v>TOTAL RECURSOS HUMANOS</v>
      </c>
      <c r="C55" s="17">
        <f>+I3*$G$55</f>
        <v>0</v>
      </c>
      <c r="D55" s="18"/>
      <c r="E55" s="19"/>
      <c r="F55" s="18"/>
      <c r="G55" s="412"/>
      <c r="H55" s="13"/>
      <c r="I55" s="13"/>
    </row>
    <row r="56" spans="1:9" ht="12" customHeight="1">
      <c r="A56" s="411"/>
      <c r="B56" s="16" t="str">
        <f t="shared" si="15"/>
        <v>TOTAL GASTOS OPERACIÓN</v>
      </c>
      <c r="C56" s="17">
        <f t="shared" ref="C56:C60" ca="1" si="16">+I4*$G$55</f>
        <v>0</v>
      </c>
      <c r="D56" s="18"/>
      <c r="E56" s="19"/>
      <c r="F56" s="18"/>
      <c r="G56" s="412"/>
      <c r="H56" s="13"/>
      <c r="I56" s="13"/>
    </row>
    <row r="57" spans="1:9" ht="12" customHeight="1">
      <c r="A57" s="411"/>
      <c r="B57" s="16" t="str">
        <f t="shared" si="15"/>
        <v>TOTAL INVERSION</v>
      </c>
      <c r="C57" s="17">
        <f t="shared" si="16"/>
        <v>0</v>
      </c>
      <c r="D57" s="18"/>
      <c r="E57" s="19"/>
      <c r="F57" s="18"/>
      <c r="G57" s="412"/>
      <c r="H57" s="13"/>
      <c r="I57" s="13"/>
    </row>
    <row r="58" spans="1:9" ht="12" customHeight="1">
      <c r="A58" s="411"/>
      <c r="B58" s="16" t="str">
        <f t="shared" si="15"/>
        <v>TOTAL DIFUSION</v>
      </c>
      <c r="C58" s="17">
        <f t="shared" si="16"/>
        <v>0</v>
      </c>
      <c r="D58" s="18"/>
      <c r="E58" s="19"/>
      <c r="F58" s="18"/>
      <c r="G58" s="412"/>
      <c r="H58" s="13"/>
      <c r="I58" s="13"/>
    </row>
    <row r="59" spans="1:9" ht="12" customHeight="1">
      <c r="A59" s="411"/>
      <c r="B59" s="16" t="str">
        <f t="shared" si="15"/>
        <v>TOTAL SUBCONTRATO</v>
      </c>
      <c r="C59" s="17">
        <f>+I7*$G$55+(K15/15)</f>
        <v>0</v>
      </c>
      <c r="D59" s="18"/>
      <c r="E59" s="19"/>
      <c r="F59" s="18"/>
      <c r="G59" s="412"/>
      <c r="H59" s="13"/>
      <c r="I59" s="13"/>
    </row>
    <row r="60" spans="1:9" ht="12" customHeight="1">
      <c r="A60" s="411"/>
      <c r="B60" s="16" t="str">
        <f t="shared" si="15"/>
        <v xml:space="preserve">TOTAL GASTOS ADMINISTRATIVOS </v>
      </c>
      <c r="C60" s="17">
        <f t="shared" si="16"/>
        <v>0</v>
      </c>
      <c r="D60" s="18"/>
      <c r="E60" s="19"/>
      <c r="F60" s="18"/>
      <c r="G60" s="412"/>
      <c r="H60" s="13"/>
      <c r="I60" s="13"/>
    </row>
    <row r="61" spans="1:9" ht="12" customHeight="1">
      <c r="A61" s="411"/>
      <c r="B61" s="45" t="s">
        <v>70</v>
      </c>
      <c r="C61" s="46">
        <f ca="1">SUM(C55:C60)</f>
        <v>0</v>
      </c>
      <c r="D61" s="47"/>
      <c r="E61" s="48"/>
      <c r="F61" s="47"/>
      <c r="G61" s="412"/>
      <c r="H61" s="21"/>
      <c r="I61" s="21"/>
    </row>
    <row r="62" spans="1:9" ht="12" customHeight="1">
      <c r="A62" s="413" t="s">
        <v>135</v>
      </c>
      <c r="B62" s="16" t="str">
        <f t="shared" ref="B62:B67" si="17">+B55</f>
        <v>TOTAL RECURSOS HUMANOS</v>
      </c>
      <c r="C62" s="17">
        <f>+I3*$G$62</f>
        <v>0</v>
      </c>
      <c r="D62" s="18"/>
      <c r="E62" s="19"/>
      <c r="F62" s="18"/>
      <c r="G62" s="412"/>
      <c r="H62" s="13"/>
      <c r="I62" s="13"/>
    </row>
    <row r="63" spans="1:9" ht="12" customHeight="1">
      <c r="A63" s="411"/>
      <c r="B63" s="16" t="str">
        <f t="shared" si="17"/>
        <v>TOTAL GASTOS OPERACIÓN</v>
      </c>
      <c r="C63" s="17">
        <f t="shared" ref="C63:C67" ca="1" si="18">+I4*$G$62</f>
        <v>0</v>
      </c>
      <c r="D63" s="18"/>
      <c r="E63" s="19"/>
      <c r="F63" s="18"/>
      <c r="G63" s="412"/>
      <c r="H63" s="13"/>
      <c r="I63" s="13"/>
    </row>
    <row r="64" spans="1:9" ht="12" customHeight="1">
      <c r="A64" s="411"/>
      <c r="B64" s="16" t="str">
        <f t="shared" si="17"/>
        <v>TOTAL INVERSION</v>
      </c>
      <c r="C64" s="17">
        <f t="shared" si="18"/>
        <v>0</v>
      </c>
      <c r="D64" s="18"/>
      <c r="E64" s="19"/>
      <c r="F64" s="18"/>
      <c r="G64" s="412"/>
      <c r="H64" s="13"/>
      <c r="I64" s="13"/>
    </row>
    <row r="65" spans="1:9" ht="12" customHeight="1">
      <c r="A65" s="411"/>
      <c r="B65" s="16" t="str">
        <f t="shared" si="17"/>
        <v>TOTAL DIFUSION</v>
      </c>
      <c r="C65" s="17">
        <f t="shared" si="18"/>
        <v>0</v>
      </c>
      <c r="D65" s="18"/>
      <c r="E65" s="19"/>
      <c r="F65" s="18"/>
      <c r="G65" s="412"/>
      <c r="H65" s="13"/>
      <c r="I65" s="13"/>
    </row>
    <row r="66" spans="1:9" ht="12" customHeight="1">
      <c r="A66" s="411"/>
      <c r="B66" s="16" t="str">
        <f t="shared" si="17"/>
        <v>TOTAL SUBCONTRATO</v>
      </c>
      <c r="C66" s="17">
        <f>+I7*$G$62+(K15/15)</f>
        <v>0</v>
      </c>
      <c r="D66" s="18"/>
      <c r="E66" s="19"/>
      <c r="F66" s="18"/>
      <c r="G66" s="412"/>
      <c r="H66" s="13"/>
      <c r="I66" s="13"/>
    </row>
    <row r="67" spans="1:9" ht="12" customHeight="1">
      <c r="A67" s="411"/>
      <c r="B67" s="16" t="str">
        <f t="shared" si="17"/>
        <v xml:space="preserve">TOTAL GASTOS ADMINISTRATIVOS </v>
      </c>
      <c r="C67" s="17">
        <f t="shared" si="18"/>
        <v>0</v>
      </c>
      <c r="D67" s="18"/>
      <c r="E67" s="19"/>
      <c r="F67" s="18"/>
      <c r="G67" s="412"/>
      <c r="H67" s="13"/>
      <c r="I67" s="13"/>
    </row>
    <row r="68" spans="1:9" ht="12" customHeight="1">
      <c r="A68" s="411"/>
      <c r="B68" s="45" t="s">
        <v>70</v>
      </c>
      <c r="C68" s="46">
        <f ca="1">SUM(C62:C67)</f>
        <v>0</v>
      </c>
      <c r="D68" s="47"/>
      <c r="E68" s="48"/>
      <c r="F68" s="47"/>
      <c r="G68" s="412"/>
      <c r="H68" s="21"/>
      <c r="I68" s="21"/>
    </row>
    <row r="69" spans="1:9" ht="12" customHeight="1">
      <c r="A69" s="42" t="s">
        <v>136</v>
      </c>
      <c r="B69" s="49"/>
      <c r="C69" s="46">
        <f ca="1">C76+C83+C90+C97</f>
        <v>0</v>
      </c>
      <c r="D69" s="47"/>
      <c r="E69" s="48"/>
      <c r="F69" s="47"/>
      <c r="G69" s="15"/>
      <c r="H69" s="21"/>
      <c r="I69" s="21"/>
    </row>
    <row r="70" spans="1:9" ht="12" customHeight="1">
      <c r="A70" s="411" t="s">
        <v>137</v>
      </c>
      <c r="B70" s="16" t="str">
        <f t="shared" ref="B70:B75" si="19">B62</f>
        <v>TOTAL RECURSOS HUMANOS</v>
      </c>
      <c r="C70" s="17">
        <f>$G$70*$I3</f>
        <v>0</v>
      </c>
      <c r="D70" s="18"/>
      <c r="E70" s="19"/>
      <c r="F70" s="18"/>
      <c r="G70" s="412"/>
      <c r="H70" s="21"/>
      <c r="I70" s="21"/>
    </row>
    <row r="71" spans="1:9" ht="12" customHeight="1">
      <c r="A71" s="411"/>
      <c r="B71" s="16" t="str">
        <f t="shared" si="19"/>
        <v>TOTAL GASTOS OPERACIÓN</v>
      </c>
      <c r="C71" s="17">
        <f t="shared" ref="C71:C75" ca="1" si="20">$G$70*$I4</f>
        <v>0</v>
      </c>
      <c r="D71" s="18"/>
      <c r="E71" s="19"/>
      <c r="F71" s="18"/>
      <c r="G71" s="412"/>
      <c r="H71" s="21"/>
      <c r="I71" s="21"/>
    </row>
    <row r="72" spans="1:9" ht="12" customHeight="1">
      <c r="A72" s="411"/>
      <c r="B72" s="16" t="str">
        <f t="shared" si="19"/>
        <v>TOTAL INVERSION</v>
      </c>
      <c r="C72" s="17">
        <f t="shared" si="20"/>
        <v>0</v>
      </c>
      <c r="D72" s="18"/>
      <c r="E72" s="19"/>
      <c r="F72" s="18"/>
      <c r="G72" s="412"/>
      <c r="H72" s="21"/>
      <c r="I72" s="21"/>
    </row>
    <row r="73" spans="1:9" ht="12" customHeight="1">
      <c r="A73" s="411"/>
      <c r="B73" s="16" t="str">
        <f t="shared" si="19"/>
        <v>TOTAL DIFUSION</v>
      </c>
      <c r="C73" s="17">
        <f t="shared" si="20"/>
        <v>0</v>
      </c>
      <c r="D73" s="18"/>
      <c r="E73" s="19"/>
      <c r="F73" s="18"/>
      <c r="G73" s="412"/>
      <c r="H73" s="21"/>
      <c r="I73" s="21"/>
    </row>
    <row r="74" spans="1:9" ht="12" customHeight="1">
      <c r="A74" s="411"/>
      <c r="B74" s="16" t="str">
        <f t="shared" si="19"/>
        <v>TOTAL SUBCONTRATO</v>
      </c>
      <c r="C74" s="17">
        <f>$G$70*$I7+(K15/15)</f>
        <v>0</v>
      </c>
      <c r="D74" s="18"/>
      <c r="E74" s="19"/>
      <c r="F74" s="18"/>
      <c r="G74" s="412"/>
      <c r="H74" s="21"/>
      <c r="I74" s="21"/>
    </row>
    <row r="75" spans="1:9" ht="12" customHeight="1">
      <c r="A75" s="411"/>
      <c r="B75" s="16" t="str">
        <f t="shared" si="19"/>
        <v xml:space="preserve">TOTAL GASTOS ADMINISTRATIVOS </v>
      </c>
      <c r="C75" s="17">
        <f t="shared" si="20"/>
        <v>0</v>
      </c>
      <c r="D75" s="18"/>
      <c r="E75" s="19"/>
      <c r="F75" s="18"/>
      <c r="G75" s="412"/>
      <c r="H75" s="21"/>
      <c r="I75" s="21"/>
    </row>
    <row r="76" spans="1:9" ht="12" customHeight="1">
      <c r="A76" s="411"/>
      <c r="B76" s="45" t="s">
        <v>70</v>
      </c>
      <c r="C76" s="46">
        <f ca="1">SUM(C70:C75)</f>
        <v>0</v>
      </c>
      <c r="D76" s="47"/>
      <c r="E76" s="48"/>
      <c r="F76" s="47"/>
      <c r="G76" s="412"/>
      <c r="H76" s="21"/>
      <c r="I76" s="21"/>
    </row>
    <row r="77" spans="1:9" ht="12" customHeight="1">
      <c r="A77" s="411" t="s">
        <v>55</v>
      </c>
      <c r="B77" s="16" t="str">
        <f t="shared" ref="B77:B82" si="21">B70</f>
        <v>TOTAL RECURSOS HUMANOS</v>
      </c>
      <c r="C77" s="17">
        <f>$G$77*$I3</f>
        <v>0</v>
      </c>
      <c r="D77" s="18"/>
      <c r="E77" s="19"/>
      <c r="F77" s="18"/>
      <c r="G77" s="412"/>
      <c r="H77" s="21"/>
      <c r="I77" s="21"/>
    </row>
    <row r="78" spans="1:9" ht="12" customHeight="1">
      <c r="A78" s="411"/>
      <c r="B78" s="16" t="str">
        <f t="shared" si="21"/>
        <v>TOTAL GASTOS OPERACIÓN</v>
      </c>
      <c r="C78" s="17">
        <f t="shared" ref="C78:C82" ca="1" si="22">$G$77*$I4</f>
        <v>0</v>
      </c>
      <c r="D78" s="18"/>
      <c r="E78" s="19"/>
      <c r="F78" s="18"/>
      <c r="G78" s="412"/>
      <c r="H78" s="21"/>
      <c r="I78" s="21"/>
    </row>
    <row r="79" spans="1:9" ht="12" customHeight="1">
      <c r="A79" s="411"/>
      <c r="B79" s="16" t="str">
        <f t="shared" si="21"/>
        <v>TOTAL INVERSION</v>
      </c>
      <c r="C79" s="17">
        <f t="shared" si="22"/>
        <v>0</v>
      </c>
      <c r="D79" s="18"/>
      <c r="E79" s="19"/>
      <c r="F79" s="18"/>
      <c r="G79" s="412"/>
      <c r="H79" s="21"/>
      <c r="I79" s="21"/>
    </row>
    <row r="80" spans="1:9" ht="12" customHeight="1">
      <c r="A80" s="411"/>
      <c r="B80" s="16" t="str">
        <f t="shared" si="21"/>
        <v>TOTAL DIFUSION</v>
      </c>
      <c r="C80" s="17">
        <f t="shared" si="22"/>
        <v>0</v>
      </c>
      <c r="D80" s="18"/>
      <c r="E80" s="19"/>
      <c r="F80" s="18"/>
      <c r="G80" s="412"/>
      <c r="H80" s="21"/>
      <c r="I80" s="21"/>
    </row>
    <row r="81" spans="1:9" ht="12" customHeight="1">
      <c r="A81" s="411"/>
      <c r="B81" s="16" t="str">
        <f t="shared" si="21"/>
        <v>TOTAL SUBCONTRATO</v>
      </c>
      <c r="C81" s="17">
        <f>$G$77*$I7+(K15/15)</f>
        <v>0</v>
      </c>
      <c r="D81" s="18"/>
      <c r="E81" s="19"/>
      <c r="F81" s="18"/>
      <c r="G81" s="412"/>
      <c r="H81" s="21"/>
      <c r="I81" s="21"/>
    </row>
    <row r="82" spans="1:9" ht="12" customHeight="1">
      <c r="A82" s="411"/>
      <c r="B82" s="16" t="str">
        <f t="shared" si="21"/>
        <v xml:space="preserve">TOTAL GASTOS ADMINISTRATIVOS </v>
      </c>
      <c r="C82" s="17">
        <f t="shared" si="22"/>
        <v>0</v>
      </c>
      <c r="D82" s="18"/>
      <c r="E82" s="19"/>
      <c r="F82" s="18"/>
      <c r="G82" s="412"/>
      <c r="H82" s="21"/>
      <c r="I82" s="21"/>
    </row>
    <row r="83" spans="1:9" ht="12" customHeight="1">
      <c r="A83" s="411"/>
      <c r="B83" s="45" t="s">
        <v>70</v>
      </c>
      <c r="C83" s="46">
        <f ca="1">SUM(C77:C82)</f>
        <v>0</v>
      </c>
      <c r="D83" s="47"/>
      <c r="E83" s="48"/>
      <c r="F83" s="47"/>
      <c r="G83" s="412"/>
      <c r="H83" s="21"/>
      <c r="I83" s="21"/>
    </row>
    <row r="84" spans="1:9" ht="12" customHeight="1">
      <c r="A84" s="411" t="s">
        <v>56</v>
      </c>
      <c r="B84" s="16" t="str">
        <f t="shared" ref="B84:B96" si="23">B77</f>
        <v>TOTAL RECURSOS HUMANOS</v>
      </c>
      <c r="C84" s="17">
        <f>$G$84*I3</f>
        <v>0</v>
      </c>
      <c r="D84" s="18"/>
      <c r="E84" s="19"/>
      <c r="F84" s="18"/>
      <c r="G84" s="412"/>
      <c r="H84" s="21"/>
      <c r="I84" s="21"/>
    </row>
    <row r="85" spans="1:9" ht="12" customHeight="1">
      <c r="A85" s="411"/>
      <c r="B85" s="16" t="str">
        <f t="shared" si="23"/>
        <v>TOTAL GASTOS OPERACIÓN</v>
      </c>
      <c r="C85" s="17">
        <f t="shared" ref="C85:C89" ca="1" si="24">$G$84*I4</f>
        <v>0</v>
      </c>
      <c r="D85" s="18"/>
      <c r="E85" s="19"/>
      <c r="F85" s="18"/>
      <c r="G85" s="412"/>
      <c r="H85" s="21"/>
      <c r="I85" s="21"/>
    </row>
    <row r="86" spans="1:9" ht="12" customHeight="1">
      <c r="A86" s="411"/>
      <c r="B86" s="16" t="str">
        <f t="shared" si="23"/>
        <v>TOTAL INVERSION</v>
      </c>
      <c r="C86" s="17">
        <f t="shared" si="24"/>
        <v>0</v>
      </c>
      <c r="D86" s="18"/>
      <c r="E86" s="19"/>
      <c r="F86" s="18"/>
      <c r="G86" s="412"/>
      <c r="H86" s="21"/>
      <c r="I86" s="21"/>
    </row>
    <row r="87" spans="1:9" ht="12" customHeight="1">
      <c r="A87" s="411"/>
      <c r="B87" s="16" t="str">
        <f t="shared" si="23"/>
        <v>TOTAL DIFUSION</v>
      </c>
      <c r="C87" s="17">
        <f t="shared" si="24"/>
        <v>0</v>
      </c>
      <c r="D87" s="18"/>
      <c r="E87" s="19"/>
      <c r="F87" s="18"/>
      <c r="G87" s="412"/>
      <c r="H87" s="21"/>
      <c r="I87" s="21"/>
    </row>
    <row r="88" spans="1:9" ht="12" customHeight="1">
      <c r="A88" s="411"/>
      <c r="B88" s="16" t="str">
        <f t="shared" si="23"/>
        <v>TOTAL SUBCONTRATO</v>
      </c>
      <c r="C88" s="17">
        <f>$G$84*I7+(K15/15)</f>
        <v>0</v>
      </c>
      <c r="D88" s="18"/>
      <c r="E88" s="19"/>
      <c r="F88" s="18"/>
      <c r="G88" s="412"/>
      <c r="H88" s="21"/>
      <c r="I88" s="21"/>
    </row>
    <row r="89" spans="1:9" ht="12" customHeight="1">
      <c r="A89" s="411"/>
      <c r="B89" s="16" t="str">
        <f t="shared" si="23"/>
        <v xml:space="preserve">TOTAL GASTOS ADMINISTRATIVOS </v>
      </c>
      <c r="C89" s="17">
        <f t="shared" si="24"/>
        <v>0</v>
      </c>
      <c r="D89" s="18"/>
      <c r="E89" s="19"/>
      <c r="F89" s="18"/>
      <c r="G89" s="412"/>
      <c r="H89" s="21"/>
      <c r="I89" s="21"/>
    </row>
    <row r="90" spans="1:9" ht="12" customHeight="1">
      <c r="A90" s="411"/>
      <c r="B90" s="45" t="str">
        <f>+B76</f>
        <v>TOTAL</v>
      </c>
      <c r="C90" s="46">
        <f ca="1">SUM(C84:C89)</f>
        <v>0</v>
      </c>
      <c r="D90" s="47"/>
      <c r="E90" s="48"/>
      <c r="F90" s="47"/>
      <c r="G90" s="412"/>
      <c r="H90" s="23"/>
      <c r="I90" s="23"/>
    </row>
    <row r="91" spans="1:9" ht="12" customHeight="1">
      <c r="A91" s="411" t="s">
        <v>57</v>
      </c>
      <c r="B91" s="16" t="str">
        <f t="shared" si="23"/>
        <v>TOTAL RECURSOS HUMANOS</v>
      </c>
      <c r="C91" s="17">
        <f>$G$91*I3</f>
        <v>0</v>
      </c>
      <c r="D91" s="18"/>
      <c r="E91" s="19"/>
      <c r="F91" s="18"/>
      <c r="G91" s="412"/>
      <c r="H91" s="23"/>
      <c r="I91" s="23"/>
    </row>
    <row r="92" spans="1:9" ht="12" customHeight="1">
      <c r="A92" s="411"/>
      <c r="B92" s="16" t="str">
        <f t="shared" si="23"/>
        <v>TOTAL GASTOS OPERACIÓN</v>
      </c>
      <c r="C92" s="17">
        <f t="shared" ref="C92:C96" ca="1" si="25">$G$91*I4</f>
        <v>0</v>
      </c>
      <c r="D92" s="18"/>
      <c r="E92" s="19"/>
      <c r="F92" s="18"/>
      <c r="G92" s="412"/>
      <c r="H92" s="23"/>
      <c r="I92" s="23"/>
    </row>
    <row r="93" spans="1:9" ht="12" customHeight="1">
      <c r="A93" s="411"/>
      <c r="B93" s="16" t="str">
        <f t="shared" si="23"/>
        <v>TOTAL INVERSION</v>
      </c>
      <c r="C93" s="17">
        <f t="shared" si="25"/>
        <v>0</v>
      </c>
      <c r="D93" s="18"/>
      <c r="E93" s="19"/>
      <c r="F93" s="18"/>
      <c r="G93" s="412"/>
      <c r="H93" s="23"/>
      <c r="I93" s="23"/>
    </row>
    <row r="94" spans="1:9" ht="12" customHeight="1">
      <c r="A94" s="411"/>
      <c r="B94" s="16" t="str">
        <f t="shared" si="23"/>
        <v>TOTAL DIFUSION</v>
      </c>
      <c r="C94" s="17">
        <f t="shared" si="25"/>
        <v>0</v>
      </c>
      <c r="D94" s="18"/>
      <c r="E94" s="19"/>
      <c r="F94" s="18"/>
      <c r="G94" s="412"/>
      <c r="H94" s="23"/>
      <c r="I94" s="23"/>
    </row>
    <row r="95" spans="1:9" ht="12" customHeight="1">
      <c r="A95" s="411"/>
      <c r="B95" s="16" t="str">
        <f t="shared" si="23"/>
        <v>TOTAL SUBCONTRATO</v>
      </c>
      <c r="C95" s="17">
        <f>$G$91*I7+(K15/15)</f>
        <v>0</v>
      </c>
      <c r="D95" s="18"/>
      <c r="E95" s="19"/>
      <c r="F95" s="18"/>
      <c r="G95" s="412"/>
      <c r="H95" s="23"/>
      <c r="I95" s="23"/>
    </row>
    <row r="96" spans="1:9" ht="12" customHeight="1">
      <c r="A96" s="411"/>
      <c r="B96" s="16" t="str">
        <f t="shared" si="23"/>
        <v xml:space="preserve">TOTAL GASTOS ADMINISTRATIVOS </v>
      </c>
      <c r="C96" s="17">
        <f t="shared" si="25"/>
        <v>0</v>
      </c>
      <c r="D96" s="18"/>
      <c r="E96" s="19"/>
      <c r="F96" s="18"/>
      <c r="G96" s="412"/>
      <c r="H96" s="23"/>
      <c r="I96" s="23"/>
    </row>
    <row r="97" spans="1:9" ht="12" customHeight="1">
      <c r="A97" s="411"/>
      <c r="B97" s="45" t="str">
        <f>+B83</f>
        <v>TOTAL</v>
      </c>
      <c r="C97" s="46">
        <f ca="1">SUM(C91:C96)</f>
        <v>0</v>
      </c>
      <c r="D97" s="47"/>
      <c r="E97" s="48"/>
      <c r="F97" s="47"/>
      <c r="G97" s="412"/>
      <c r="H97" s="23"/>
      <c r="I97" s="23"/>
    </row>
    <row r="98" spans="1:9" ht="12" customHeight="1">
      <c r="A98" s="42" t="s">
        <v>138</v>
      </c>
      <c r="B98" s="49"/>
      <c r="C98" s="46">
        <f ca="1">C105+C112+C119</f>
        <v>0</v>
      </c>
      <c r="D98" s="47"/>
      <c r="E98" s="48"/>
      <c r="F98" s="47"/>
      <c r="G98" s="15"/>
      <c r="H98" s="23"/>
      <c r="I98" s="23"/>
    </row>
    <row r="99" spans="1:9" ht="12" customHeight="1">
      <c r="A99" s="411" t="s">
        <v>139</v>
      </c>
      <c r="B99" s="16" t="str">
        <f>B91</f>
        <v>TOTAL RECURSOS HUMANOS</v>
      </c>
      <c r="C99" s="17">
        <f>$G$99*I3</f>
        <v>0</v>
      </c>
      <c r="D99" s="18"/>
      <c r="E99" s="19"/>
      <c r="F99" s="18"/>
      <c r="G99" s="412"/>
      <c r="H99" s="23"/>
      <c r="I99" s="23"/>
    </row>
    <row r="100" spans="1:9" ht="12" customHeight="1">
      <c r="A100" s="411"/>
      <c r="B100" s="16" t="str">
        <f t="shared" ref="B100:B105" si="26">B92</f>
        <v>TOTAL GASTOS OPERACIÓN</v>
      </c>
      <c r="C100" s="17">
        <f t="shared" ref="C100:C104" ca="1" si="27">$G$99*I4</f>
        <v>0</v>
      </c>
      <c r="D100" s="18"/>
      <c r="E100" s="19"/>
      <c r="F100" s="18"/>
      <c r="G100" s="412"/>
      <c r="H100" s="23"/>
      <c r="I100" s="23"/>
    </row>
    <row r="101" spans="1:9" ht="12" customHeight="1">
      <c r="A101" s="411"/>
      <c r="B101" s="16" t="str">
        <f t="shared" si="26"/>
        <v>TOTAL INVERSION</v>
      </c>
      <c r="C101" s="17">
        <f t="shared" si="27"/>
        <v>0</v>
      </c>
      <c r="D101" s="18"/>
      <c r="E101" s="19"/>
      <c r="F101" s="18"/>
      <c r="G101" s="412"/>
      <c r="H101" s="23"/>
      <c r="I101" s="23"/>
    </row>
    <row r="102" spans="1:9" ht="12" customHeight="1">
      <c r="A102" s="411"/>
      <c r="B102" s="16" t="str">
        <f t="shared" si="26"/>
        <v>TOTAL DIFUSION</v>
      </c>
      <c r="C102" s="17">
        <f t="shared" si="27"/>
        <v>0</v>
      </c>
      <c r="D102" s="18"/>
      <c r="E102" s="19"/>
      <c r="F102" s="18"/>
      <c r="G102" s="412"/>
      <c r="H102" s="23"/>
      <c r="I102" s="23"/>
    </row>
    <row r="103" spans="1:9" ht="12" customHeight="1">
      <c r="A103" s="411"/>
      <c r="B103" s="16" t="str">
        <f t="shared" si="26"/>
        <v>TOTAL SUBCONTRATO</v>
      </c>
      <c r="C103" s="17"/>
      <c r="D103" s="18"/>
      <c r="E103" s="19"/>
      <c r="F103" s="18"/>
      <c r="G103" s="412"/>
      <c r="H103" s="23"/>
      <c r="I103" s="23"/>
    </row>
    <row r="104" spans="1:9" ht="12" customHeight="1">
      <c r="A104" s="411"/>
      <c r="B104" s="16" t="str">
        <f t="shared" si="26"/>
        <v xml:space="preserve">TOTAL GASTOS ADMINISTRATIVOS </v>
      </c>
      <c r="C104" s="17">
        <f t="shared" si="27"/>
        <v>0</v>
      </c>
      <c r="D104" s="18"/>
      <c r="E104" s="19"/>
      <c r="F104" s="18"/>
      <c r="G104" s="412"/>
      <c r="H104" s="23"/>
      <c r="I104" s="23"/>
    </row>
    <row r="105" spans="1:9" ht="12" customHeight="1">
      <c r="A105" s="411"/>
      <c r="B105" s="16" t="str">
        <f t="shared" si="26"/>
        <v>TOTAL</v>
      </c>
      <c r="C105" s="46">
        <f ca="1">SUM(C99:C104)</f>
        <v>0</v>
      </c>
      <c r="D105" s="47"/>
      <c r="E105" s="48"/>
      <c r="F105" s="47"/>
      <c r="G105" s="412"/>
      <c r="H105" s="23"/>
      <c r="I105" s="23"/>
    </row>
    <row r="106" spans="1:9" ht="12" customHeight="1">
      <c r="A106" s="411" t="s">
        <v>60</v>
      </c>
      <c r="B106" s="16" t="str">
        <f>B99</f>
        <v>TOTAL RECURSOS HUMANOS</v>
      </c>
      <c r="C106" s="17">
        <f>$G$106*I3</f>
        <v>0</v>
      </c>
      <c r="D106" s="18"/>
      <c r="E106" s="19"/>
      <c r="F106" s="18"/>
      <c r="G106" s="412"/>
      <c r="H106" s="23"/>
      <c r="I106" s="23"/>
    </row>
    <row r="107" spans="1:9" ht="12" customHeight="1">
      <c r="A107" s="411"/>
      <c r="B107" s="16" t="str">
        <f t="shared" ref="B107:B112" si="28">B100</f>
        <v>TOTAL GASTOS OPERACIÓN</v>
      </c>
      <c r="C107" s="17">
        <f t="shared" ref="C107:C111" ca="1" si="29">$G$106*I4</f>
        <v>0</v>
      </c>
      <c r="D107" s="18"/>
      <c r="E107" s="19"/>
      <c r="F107" s="18"/>
      <c r="G107" s="412"/>
      <c r="H107" s="23"/>
      <c r="I107" s="23"/>
    </row>
    <row r="108" spans="1:9" ht="12" customHeight="1">
      <c r="A108" s="411"/>
      <c r="B108" s="16" t="str">
        <f t="shared" si="28"/>
        <v>TOTAL INVERSION</v>
      </c>
      <c r="C108" s="17">
        <f t="shared" si="29"/>
        <v>0</v>
      </c>
      <c r="D108" s="18"/>
      <c r="E108" s="19"/>
      <c r="F108" s="18"/>
      <c r="G108" s="412"/>
      <c r="H108" s="23"/>
      <c r="I108" s="23"/>
    </row>
    <row r="109" spans="1:9" ht="12" customHeight="1">
      <c r="A109" s="411"/>
      <c r="B109" s="16" t="str">
        <f t="shared" si="28"/>
        <v>TOTAL DIFUSION</v>
      </c>
      <c r="C109" s="17">
        <f t="shared" si="29"/>
        <v>0</v>
      </c>
      <c r="D109" s="18"/>
      <c r="E109" s="19"/>
      <c r="F109" s="18"/>
      <c r="G109" s="412"/>
      <c r="H109" s="23"/>
      <c r="I109" s="23"/>
    </row>
    <row r="110" spans="1:9" ht="12" customHeight="1">
      <c r="A110" s="411"/>
      <c r="B110" s="16" t="str">
        <f t="shared" si="28"/>
        <v>TOTAL SUBCONTRATO</v>
      </c>
      <c r="C110" s="17"/>
      <c r="D110" s="18"/>
      <c r="E110" s="19"/>
      <c r="F110" s="18"/>
      <c r="G110" s="412"/>
      <c r="H110" s="23"/>
      <c r="I110" s="23"/>
    </row>
    <row r="111" spans="1:9" ht="12" customHeight="1">
      <c r="A111" s="411"/>
      <c r="B111" s="16" t="str">
        <f t="shared" si="28"/>
        <v xml:space="preserve">TOTAL GASTOS ADMINISTRATIVOS </v>
      </c>
      <c r="C111" s="17">
        <f t="shared" si="29"/>
        <v>0</v>
      </c>
      <c r="D111" s="18"/>
      <c r="E111" s="19"/>
      <c r="F111" s="18"/>
      <c r="G111" s="412"/>
      <c r="H111" s="23"/>
      <c r="I111" s="23"/>
    </row>
    <row r="112" spans="1:9" ht="12" customHeight="1">
      <c r="A112" s="411"/>
      <c r="B112" s="16" t="str">
        <f t="shared" si="28"/>
        <v>TOTAL</v>
      </c>
      <c r="C112" s="46">
        <f ca="1">SUM(C106:C111)</f>
        <v>0</v>
      </c>
      <c r="D112" s="47"/>
      <c r="E112" s="48"/>
      <c r="F112" s="47"/>
      <c r="G112" s="412"/>
      <c r="H112" s="23"/>
      <c r="I112" s="23"/>
    </row>
    <row r="113" spans="1:9" ht="12" customHeight="1">
      <c r="A113" s="411" t="s">
        <v>140</v>
      </c>
      <c r="B113" s="16" t="str">
        <f t="shared" ref="B113:B118" si="30">B106</f>
        <v>TOTAL RECURSOS HUMANOS</v>
      </c>
      <c r="C113" s="17">
        <f>$G$113*I3</f>
        <v>0</v>
      </c>
      <c r="D113" s="18"/>
      <c r="E113" s="19"/>
      <c r="F113" s="18"/>
      <c r="G113" s="412"/>
      <c r="H113" s="23"/>
      <c r="I113" s="23"/>
    </row>
    <row r="114" spans="1:9" ht="12" customHeight="1">
      <c r="A114" s="411"/>
      <c r="B114" s="16" t="str">
        <f t="shared" si="30"/>
        <v>TOTAL GASTOS OPERACIÓN</v>
      </c>
      <c r="C114" s="17">
        <f t="shared" ref="C114:C118" ca="1" si="31">$G$113*I4</f>
        <v>0</v>
      </c>
      <c r="D114" s="18"/>
      <c r="E114" s="19"/>
      <c r="F114" s="18"/>
      <c r="G114" s="412"/>
      <c r="H114" s="23"/>
      <c r="I114" s="23"/>
    </row>
    <row r="115" spans="1:9" ht="12" customHeight="1">
      <c r="A115" s="411"/>
      <c r="B115" s="16" t="str">
        <f t="shared" si="30"/>
        <v>TOTAL INVERSION</v>
      </c>
      <c r="C115" s="17">
        <f t="shared" si="31"/>
        <v>0</v>
      </c>
      <c r="D115" s="18"/>
      <c r="E115" s="19"/>
      <c r="F115" s="18"/>
      <c r="G115" s="412"/>
      <c r="H115" s="23"/>
      <c r="I115" s="23"/>
    </row>
    <row r="116" spans="1:9" ht="12" customHeight="1">
      <c r="A116" s="411"/>
      <c r="B116" s="16" t="str">
        <f t="shared" si="30"/>
        <v>TOTAL DIFUSION</v>
      </c>
      <c r="C116" s="17">
        <f t="shared" si="31"/>
        <v>0</v>
      </c>
      <c r="D116" s="18"/>
      <c r="E116" s="19"/>
      <c r="F116" s="18"/>
      <c r="G116" s="412"/>
      <c r="H116" s="23"/>
      <c r="I116" s="23"/>
    </row>
    <row r="117" spans="1:9" ht="12" customHeight="1">
      <c r="A117" s="411"/>
      <c r="B117" s="16" t="str">
        <f t="shared" si="30"/>
        <v>TOTAL SUBCONTRATO</v>
      </c>
      <c r="C117" s="17"/>
      <c r="D117" s="18"/>
      <c r="E117" s="19"/>
      <c r="F117" s="18"/>
      <c r="G117" s="412"/>
      <c r="H117" s="23"/>
      <c r="I117" s="23"/>
    </row>
    <row r="118" spans="1:9" ht="12" customHeight="1">
      <c r="A118" s="411"/>
      <c r="B118" s="16" t="str">
        <f t="shared" si="30"/>
        <v xml:space="preserve">TOTAL GASTOS ADMINISTRATIVOS </v>
      </c>
      <c r="C118" s="17">
        <f t="shared" si="31"/>
        <v>0</v>
      </c>
      <c r="D118" s="18"/>
      <c r="E118" s="19"/>
      <c r="F118" s="18"/>
      <c r="G118" s="412"/>
      <c r="H118" s="23"/>
      <c r="I118" s="23"/>
    </row>
    <row r="119" spans="1:9" ht="12" customHeight="1">
      <c r="A119" s="411"/>
      <c r="B119" s="45" t="str">
        <f>+B105</f>
        <v>TOTAL</v>
      </c>
      <c r="C119" s="46">
        <f ca="1">SUM(C113:C118)</f>
        <v>0</v>
      </c>
      <c r="D119" s="47"/>
      <c r="E119" s="48"/>
      <c r="F119" s="47"/>
      <c r="G119" s="412"/>
      <c r="H119" s="23"/>
      <c r="I119" s="23"/>
    </row>
    <row r="120" spans="1:9" ht="12" customHeight="1">
      <c r="A120" s="42" t="s">
        <v>141</v>
      </c>
      <c r="B120" s="49"/>
      <c r="C120" s="46">
        <f ca="1">C127+C134+C141+C148+C155</f>
        <v>0</v>
      </c>
      <c r="D120" s="47"/>
      <c r="E120" s="48"/>
      <c r="F120" s="47"/>
      <c r="G120" s="15"/>
      <c r="H120" s="23"/>
      <c r="I120" s="23"/>
    </row>
    <row r="121" spans="1:9" ht="12" customHeight="1">
      <c r="A121" s="411" t="s">
        <v>62</v>
      </c>
      <c r="B121" s="16" t="str">
        <f>B113</f>
        <v>TOTAL RECURSOS HUMANOS</v>
      </c>
      <c r="C121" s="17">
        <f>$G$121*I3</f>
        <v>0</v>
      </c>
      <c r="D121" s="18"/>
      <c r="E121" s="19"/>
      <c r="F121" s="18"/>
      <c r="G121" s="412"/>
      <c r="H121" s="23"/>
      <c r="I121" s="23"/>
    </row>
    <row r="122" spans="1:9" ht="12" customHeight="1">
      <c r="A122" s="411"/>
      <c r="B122" s="16" t="str">
        <f t="shared" ref="B122:B127" si="32">B114</f>
        <v>TOTAL GASTOS OPERACIÓN</v>
      </c>
      <c r="C122" s="17">
        <f t="shared" ref="C122:C126" ca="1" si="33">$G$121*I4</f>
        <v>0</v>
      </c>
      <c r="D122" s="18"/>
      <c r="E122" s="19"/>
      <c r="F122" s="18"/>
      <c r="G122" s="412"/>
      <c r="H122" s="23"/>
      <c r="I122" s="23"/>
    </row>
    <row r="123" spans="1:9" ht="12" customHeight="1">
      <c r="A123" s="411"/>
      <c r="B123" s="16" t="str">
        <f t="shared" si="32"/>
        <v>TOTAL INVERSION</v>
      </c>
      <c r="C123" s="17">
        <f t="shared" si="33"/>
        <v>0</v>
      </c>
      <c r="D123" s="18"/>
      <c r="E123" s="19"/>
      <c r="F123" s="18"/>
      <c r="G123" s="412"/>
      <c r="H123" s="23"/>
      <c r="I123" s="23"/>
    </row>
    <row r="124" spans="1:9" ht="12" customHeight="1">
      <c r="A124" s="411"/>
      <c r="B124" s="16" t="str">
        <f t="shared" si="32"/>
        <v>TOTAL DIFUSION</v>
      </c>
      <c r="C124" s="17">
        <f t="shared" si="33"/>
        <v>0</v>
      </c>
      <c r="D124" s="18"/>
      <c r="E124" s="19"/>
      <c r="F124" s="18"/>
      <c r="G124" s="412"/>
      <c r="H124" s="23"/>
      <c r="I124" s="23"/>
    </row>
    <row r="125" spans="1:9" ht="12" customHeight="1">
      <c r="A125" s="411"/>
      <c r="B125" s="16" t="str">
        <f t="shared" si="32"/>
        <v>TOTAL SUBCONTRATO</v>
      </c>
      <c r="C125" s="17">
        <f>$G$121*I7+(K15/15)</f>
        <v>0</v>
      </c>
      <c r="D125" s="18"/>
      <c r="E125" s="19"/>
      <c r="F125" s="18"/>
      <c r="G125" s="412"/>
      <c r="H125" s="23"/>
      <c r="I125" s="23"/>
    </row>
    <row r="126" spans="1:9" ht="12" customHeight="1">
      <c r="A126" s="411"/>
      <c r="B126" s="16" t="str">
        <f t="shared" si="32"/>
        <v xml:space="preserve">TOTAL GASTOS ADMINISTRATIVOS </v>
      </c>
      <c r="C126" s="17">
        <f t="shared" si="33"/>
        <v>0</v>
      </c>
      <c r="D126" s="18"/>
      <c r="E126" s="19"/>
      <c r="F126" s="18"/>
      <c r="G126" s="412"/>
      <c r="H126" s="23"/>
      <c r="I126" s="23"/>
    </row>
    <row r="127" spans="1:9" ht="12" customHeight="1">
      <c r="A127" s="411"/>
      <c r="B127" s="16" t="str">
        <f t="shared" si="32"/>
        <v>TOTAL</v>
      </c>
      <c r="C127" s="46">
        <f ca="1">SUM(C121:C126)</f>
        <v>0</v>
      </c>
      <c r="D127" s="47"/>
      <c r="E127" s="48"/>
      <c r="F127" s="47"/>
      <c r="G127" s="412"/>
      <c r="H127" s="23"/>
      <c r="I127" s="23"/>
    </row>
    <row r="128" spans="1:9" ht="12" customHeight="1">
      <c r="A128" s="411" t="s">
        <v>142</v>
      </c>
      <c r="B128" s="16" t="str">
        <f>B121</f>
        <v>TOTAL RECURSOS HUMANOS</v>
      </c>
      <c r="C128" s="17">
        <f>$G$128*I3</f>
        <v>0</v>
      </c>
      <c r="D128" s="18"/>
      <c r="E128" s="19"/>
      <c r="F128" s="18"/>
      <c r="G128" s="412"/>
      <c r="H128" s="23"/>
      <c r="I128" s="23"/>
    </row>
    <row r="129" spans="1:9" ht="12" customHeight="1">
      <c r="A129" s="411"/>
      <c r="B129" s="16" t="str">
        <f t="shared" ref="B129:B155" si="34">B122</f>
        <v>TOTAL GASTOS OPERACIÓN</v>
      </c>
      <c r="C129" s="17">
        <f t="shared" ref="C129:C133" ca="1" si="35">$G$128*I4</f>
        <v>0</v>
      </c>
      <c r="D129" s="18"/>
      <c r="E129" s="19"/>
      <c r="F129" s="18"/>
      <c r="G129" s="412"/>
      <c r="H129" s="23"/>
      <c r="I129" s="23"/>
    </row>
    <row r="130" spans="1:9" ht="12" customHeight="1">
      <c r="A130" s="411"/>
      <c r="B130" s="16" t="str">
        <f t="shared" si="34"/>
        <v>TOTAL INVERSION</v>
      </c>
      <c r="C130" s="17">
        <f t="shared" si="35"/>
        <v>0</v>
      </c>
      <c r="D130" s="18"/>
      <c r="E130" s="19"/>
      <c r="F130" s="18"/>
      <c r="G130" s="412"/>
      <c r="H130" s="23"/>
      <c r="I130" s="23"/>
    </row>
    <row r="131" spans="1:9" ht="12" customHeight="1">
      <c r="A131" s="411"/>
      <c r="B131" s="16" t="str">
        <f t="shared" si="34"/>
        <v>TOTAL DIFUSION</v>
      </c>
      <c r="C131" s="17">
        <f t="shared" si="35"/>
        <v>0</v>
      </c>
      <c r="D131" s="18"/>
      <c r="E131" s="19"/>
      <c r="F131" s="18"/>
      <c r="G131" s="412"/>
      <c r="H131" s="23"/>
      <c r="I131" s="23"/>
    </row>
    <row r="132" spans="1:9" ht="12" customHeight="1">
      <c r="A132" s="411"/>
      <c r="B132" s="16" t="str">
        <f t="shared" si="34"/>
        <v>TOTAL SUBCONTRATO</v>
      </c>
      <c r="C132" s="17">
        <f>$G$128*I7+(K15/15)</f>
        <v>0</v>
      </c>
      <c r="D132" s="18"/>
      <c r="E132" s="19"/>
      <c r="F132" s="18"/>
      <c r="G132" s="412"/>
      <c r="H132" s="23"/>
      <c r="I132" s="23"/>
    </row>
    <row r="133" spans="1:9" ht="12" customHeight="1">
      <c r="A133" s="411"/>
      <c r="B133" s="16" t="str">
        <f t="shared" si="34"/>
        <v xml:space="preserve">TOTAL GASTOS ADMINISTRATIVOS </v>
      </c>
      <c r="C133" s="17">
        <f t="shared" si="35"/>
        <v>0</v>
      </c>
      <c r="D133" s="18"/>
      <c r="E133" s="19"/>
      <c r="F133" s="18"/>
      <c r="G133" s="412"/>
      <c r="H133" s="23"/>
      <c r="I133" s="23"/>
    </row>
    <row r="134" spans="1:9" ht="12" customHeight="1">
      <c r="A134" s="411"/>
      <c r="B134" s="16" t="str">
        <f t="shared" si="34"/>
        <v>TOTAL</v>
      </c>
      <c r="C134" s="46">
        <f ca="1">SUM(C128:C133)</f>
        <v>0</v>
      </c>
      <c r="D134" s="47"/>
      <c r="E134" s="48"/>
      <c r="F134" s="47"/>
      <c r="G134" s="412"/>
      <c r="H134" s="23"/>
      <c r="I134" s="23"/>
    </row>
    <row r="135" spans="1:9" ht="12.75" customHeight="1">
      <c r="A135" s="411" t="s">
        <v>64</v>
      </c>
      <c r="B135" s="16" t="str">
        <f>B128</f>
        <v>TOTAL RECURSOS HUMANOS</v>
      </c>
      <c r="C135" s="17">
        <f>$G$135*I3</f>
        <v>0</v>
      </c>
      <c r="D135" s="18"/>
      <c r="E135" s="19"/>
      <c r="F135" s="18"/>
      <c r="G135" s="412"/>
      <c r="H135" s="23"/>
      <c r="I135" s="23"/>
    </row>
    <row r="136" spans="1:9" ht="12.75" customHeight="1">
      <c r="A136" s="411"/>
      <c r="B136" s="16" t="str">
        <f t="shared" si="34"/>
        <v>TOTAL GASTOS OPERACIÓN</v>
      </c>
      <c r="C136" s="17">
        <f t="shared" ref="C136:C140" ca="1" si="36">$G$135*I4</f>
        <v>0</v>
      </c>
      <c r="D136" s="18"/>
      <c r="E136" s="19"/>
      <c r="F136" s="18"/>
      <c r="G136" s="412"/>
      <c r="H136" s="23"/>
      <c r="I136" s="23"/>
    </row>
    <row r="137" spans="1:9" ht="12.75" customHeight="1">
      <c r="A137" s="411"/>
      <c r="B137" s="16" t="str">
        <f t="shared" si="34"/>
        <v>TOTAL INVERSION</v>
      </c>
      <c r="C137" s="17">
        <f t="shared" si="36"/>
        <v>0</v>
      </c>
      <c r="D137" s="18"/>
      <c r="E137" s="19"/>
      <c r="F137" s="18"/>
      <c r="G137" s="412"/>
      <c r="H137" s="23"/>
      <c r="I137" s="23"/>
    </row>
    <row r="138" spans="1:9" ht="12.75" customHeight="1">
      <c r="A138" s="411"/>
      <c r="B138" s="16" t="str">
        <f t="shared" si="34"/>
        <v>TOTAL DIFUSION</v>
      </c>
      <c r="C138" s="17">
        <f t="shared" si="36"/>
        <v>0</v>
      </c>
      <c r="D138" s="18"/>
      <c r="E138" s="19"/>
      <c r="F138" s="18"/>
      <c r="G138" s="412"/>
      <c r="H138" s="23"/>
      <c r="I138" s="23"/>
    </row>
    <row r="139" spans="1:9" ht="12.75" customHeight="1">
      <c r="A139" s="411"/>
      <c r="B139" s="16" t="str">
        <f t="shared" si="34"/>
        <v>TOTAL SUBCONTRATO</v>
      </c>
      <c r="C139" s="17">
        <f>$G$135*I7+(K15/15)</f>
        <v>0</v>
      </c>
      <c r="D139" s="18"/>
      <c r="E139" s="19"/>
      <c r="F139" s="18"/>
      <c r="G139" s="412"/>
      <c r="H139" s="23"/>
      <c r="I139" s="23"/>
    </row>
    <row r="140" spans="1:9" ht="12.75" customHeight="1">
      <c r="A140" s="411"/>
      <c r="B140" s="16" t="str">
        <f t="shared" si="34"/>
        <v xml:space="preserve">TOTAL GASTOS ADMINISTRATIVOS </v>
      </c>
      <c r="C140" s="17">
        <f t="shared" si="36"/>
        <v>0</v>
      </c>
      <c r="D140" s="18"/>
      <c r="E140" s="19"/>
      <c r="F140" s="18"/>
      <c r="G140" s="412"/>
      <c r="H140" s="23"/>
      <c r="I140" s="23"/>
    </row>
    <row r="141" spans="1:9" ht="12.75" customHeight="1">
      <c r="A141" s="411"/>
      <c r="B141" s="16" t="str">
        <f t="shared" si="34"/>
        <v>TOTAL</v>
      </c>
      <c r="C141" s="46">
        <f ca="1">SUM(C135:C140)</f>
        <v>0</v>
      </c>
      <c r="D141" s="47"/>
      <c r="E141" s="48"/>
      <c r="F141" s="47"/>
      <c r="G141" s="412"/>
      <c r="H141" s="23"/>
      <c r="I141" s="23"/>
    </row>
    <row r="142" spans="1:9" ht="12.75" customHeight="1">
      <c r="A142" s="411" t="s">
        <v>143</v>
      </c>
      <c r="B142" s="16" t="str">
        <f>B135</f>
        <v>TOTAL RECURSOS HUMANOS</v>
      </c>
      <c r="C142" s="17">
        <f>$G$142*I3</f>
        <v>0</v>
      </c>
      <c r="D142" s="18"/>
      <c r="E142" s="19"/>
      <c r="F142" s="18"/>
      <c r="G142" s="412"/>
      <c r="H142" s="23"/>
      <c r="I142" s="23"/>
    </row>
    <row r="143" spans="1:9" ht="12.75" customHeight="1">
      <c r="A143" s="411"/>
      <c r="B143" s="16" t="str">
        <f t="shared" si="34"/>
        <v>TOTAL GASTOS OPERACIÓN</v>
      </c>
      <c r="C143" s="17">
        <f t="shared" ref="C143:C147" ca="1" si="37">$G$142*I4</f>
        <v>0</v>
      </c>
      <c r="D143" s="18"/>
      <c r="E143" s="19"/>
      <c r="F143" s="18"/>
      <c r="G143" s="412"/>
      <c r="H143" s="23"/>
      <c r="I143" s="23"/>
    </row>
    <row r="144" spans="1:9" ht="12.75" customHeight="1">
      <c r="A144" s="411"/>
      <c r="B144" s="16" t="str">
        <f t="shared" si="34"/>
        <v>TOTAL INVERSION</v>
      </c>
      <c r="C144" s="17">
        <f t="shared" si="37"/>
        <v>0</v>
      </c>
      <c r="D144" s="18"/>
      <c r="E144" s="19"/>
      <c r="F144" s="18"/>
      <c r="G144" s="412"/>
      <c r="H144" s="23"/>
      <c r="I144" s="23"/>
    </row>
    <row r="145" spans="1:9" ht="12.75" customHeight="1">
      <c r="A145" s="411"/>
      <c r="B145" s="16" t="str">
        <f t="shared" si="34"/>
        <v>TOTAL DIFUSION</v>
      </c>
      <c r="C145" s="17">
        <f t="shared" si="37"/>
        <v>0</v>
      </c>
      <c r="D145" s="18"/>
      <c r="E145" s="19"/>
      <c r="F145" s="18"/>
      <c r="G145" s="412"/>
      <c r="H145" s="23"/>
      <c r="I145" s="23"/>
    </row>
    <row r="146" spans="1:9" ht="12.75" customHeight="1">
      <c r="A146" s="411"/>
      <c r="B146" s="16" t="str">
        <f t="shared" si="34"/>
        <v>TOTAL SUBCONTRATO</v>
      </c>
      <c r="C146" s="17">
        <f>$G$142*I7+(K15/15)</f>
        <v>0</v>
      </c>
      <c r="D146" s="18"/>
      <c r="E146" s="19"/>
      <c r="F146" s="18"/>
      <c r="G146" s="412"/>
      <c r="H146" s="23"/>
      <c r="I146" s="23"/>
    </row>
    <row r="147" spans="1:9" ht="12.75" customHeight="1">
      <c r="A147" s="411"/>
      <c r="B147" s="16" t="str">
        <f t="shared" si="34"/>
        <v xml:space="preserve">TOTAL GASTOS ADMINISTRATIVOS </v>
      </c>
      <c r="C147" s="17">
        <f t="shared" si="37"/>
        <v>0</v>
      </c>
      <c r="D147" s="18"/>
      <c r="E147" s="19"/>
      <c r="F147" s="18"/>
      <c r="G147" s="412"/>
      <c r="H147" s="23"/>
      <c r="I147" s="23"/>
    </row>
    <row r="148" spans="1:9" ht="12.75" customHeight="1">
      <c r="A148" s="411"/>
      <c r="B148" s="16" t="str">
        <f t="shared" si="34"/>
        <v>TOTAL</v>
      </c>
      <c r="C148" s="46">
        <f ca="1">SUM(C142:C147)</f>
        <v>0</v>
      </c>
      <c r="D148" s="47"/>
      <c r="E148" s="48"/>
      <c r="F148" s="47"/>
      <c r="G148" s="412"/>
      <c r="H148" s="23"/>
      <c r="I148" s="23"/>
    </row>
    <row r="149" spans="1:9" ht="12.75" customHeight="1">
      <c r="A149" s="411" t="s">
        <v>144</v>
      </c>
      <c r="B149" s="16" t="str">
        <f>B142</f>
        <v>TOTAL RECURSOS HUMANOS</v>
      </c>
      <c r="C149" s="17">
        <f>$G$149*I3</f>
        <v>0</v>
      </c>
      <c r="D149" s="18"/>
      <c r="E149" s="19"/>
      <c r="F149" s="18"/>
      <c r="G149" s="412"/>
      <c r="H149" s="23"/>
      <c r="I149" s="23"/>
    </row>
    <row r="150" spans="1:9" ht="12.75" customHeight="1">
      <c r="A150" s="411"/>
      <c r="B150" s="16" t="str">
        <f t="shared" si="34"/>
        <v>TOTAL GASTOS OPERACIÓN</v>
      </c>
      <c r="C150" s="17">
        <f t="shared" ref="C150:C154" ca="1" si="38">$G$149*I4</f>
        <v>0</v>
      </c>
      <c r="D150" s="18"/>
      <c r="E150" s="19"/>
      <c r="F150" s="18"/>
      <c r="G150" s="412"/>
      <c r="H150" s="23"/>
      <c r="I150" s="23"/>
    </row>
    <row r="151" spans="1:9" ht="12.75" customHeight="1">
      <c r="A151" s="411"/>
      <c r="B151" s="16" t="str">
        <f t="shared" si="34"/>
        <v>TOTAL INVERSION</v>
      </c>
      <c r="C151" s="17">
        <f t="shared" si="38"/>
        <v>0</v>
      </c>
      <c r="D151" s="18"/>
      <c r="E151" s="19"/>
      <c r="F151" s="18"/>
      <c r="G151" s="412"/>
      <c r="H151" s="23"/>
      <c r="I151" s="23"/>
    </row>
    <row r="152" spans="1:9" ht="12.75" customHeight="1">
      <c r="A152" s="411"/>
      <c r="B152" s="16" t="str">
        <f t="shared" si="34"/>
        <v>TOTAL DIFUSION</v>
      </c>
      <c r="C152" s="17">
        <f t="shared" si="38"/>
        <v>0</v>
      </c>
      <c r="D152" s="18"/>
      <c r="E152" s="19"/>
      <c r="F152" s="18"/>
      <c r="G152" s="412"/>
      <c r="H152" s="23"/>
      <c r="I152" s="23"/>
    </row>
    <row r="153" spans="1:9" ht="12.75" customHeight="1">
      <c r="A153" s="411"/>
      <c r="B153" s="16" t="str">
        <f t="shared" si="34"/>
        <v>TOTAL SUBCONTRATO</v>
      </c>
      <c r="C153" s="17">
        <f>$G$149*I7+(K15/15)</f>
        <v>0</v>
      </c>
      <c r="D153" s="18"/>
      <c r="E153" s="19"/>
      <c r="F153" s="18"/>
      <c r="G153" s="412"/>
      <c r="H153" s="23"/>
      <c r="I153" s="23"/>
    </row>
    <row r="154" spans="1:9" ht="12.75" customHeight="1">
      <c r="A154" s="411"/>
      <c r="B154" s="16" t="str">
        <f t="shared" si="34"/>
        <v xml:space="preserve">TOTAL GASTOS ADMINISTRATIVOS </v>
      </c>
      <c r="C154" s="17">
        <f t="shared" si="38"/>
        <v>0</v>
      </c>
      <c r="D154" s="18"/>
      <c r="E154" s="19"/>
      <c r="F154" s="18"/>
      <c r="G154" s="412"/>
      <c r="H154" s="23"/>
      <c r="I154" s="23"/>
    </row>
    <row r="155" spans="1:9" ht="12.75" customHeight="1">
      <c r="A155" s="411"/>
      <c r="B155" s="16" t="str">
        <f t="shared" si="34"/>
        <v>TOTAL</v>
      </c>
      <c r="C155" s="46">
        <f ca="1">SUM(C149:C154)</f>
        <v>0</v>
      </c>
      <c r="D155" s="47"/>
      <c r="E155" s="48"/>
      <c r="F155" s="47"/>
      <c r="G155" s="412"/>
      <c r="H155" s="24"/>
      <c r="I155" s="24"/>
    </row>
    <row r="156" spans="1:9" ht="12.75" customHeight="1">
      <c r="A156" s="417" t="s">
        <v>70</v>
      </c>
      <c r="B156" s="417"/>
      <c r="C156" s="46">
        <f ca="1">C3+C25+C47+C69+C98+C120</f>
        <v>0</v>
      </c>
      <c r="D156" s="47"/>
      <c r="E156" s="47"/>
      <c r="F156" s="47"/>
      <c r="G156" s="25">
        <f>SUM(G4:G155)</f>
        <v>0</v>
      </c>
    </row>
    <row r="160" spans="1:9">
      <c r="A160" s="416" t="s">
        <v>119</v>
      </c>
      <c r="B160" s="414" t="s">
        <v>120</v>
      </c>
      <c r="C160" s="414"/>
      <c r="D160" s="414" t="s">
        <v>121</v>
      </c>
      <c r="E160" s="414"/>
    </row>
    <row r="161" spans="1:5">
      <c r="A161" s="416"/>
      <c r="B161" s="41" t="s">
        <v>124</v>
      </c>
      <c r="C161" s="41" t="s">
        <v>125</v>
      </c>
      <c r="D161" s="41" t="s">
        <v>124</v>
      </c>
      <c r="E161" s="41" t="s">
        <v>125</v>
      </c>
    </row>
    <row r="162" spans="1:5">
      <c r="A162" s="4" t="str">
        <f>A3</f>
        <v xml:space="preserve">Componente 1 </v>
      </c>
      <c r="B162" s="50">
        <f ca="1">C3</f>
        <v>0</v>
      </c>
      <c r="C162" s="2"/>
      <c r="D162" s="2"/>
      <c r="E162" s="2"/>
    </row>
    <row r="163" spans="1:5">
      <c r="A163" s="4" t="str">
        <f>A4</f>
        <v xml:space="preserve">Actividad 1.1 </v>
      </c>
      <c r="B163" s="50">
        <f ca="1">C10</f>
        <v>0</v>
      </c>
      <c r="C163" s="2"/>
      <c r="D163" s="2"/>
      <c r="E163" s="2"/>
    </row>
    <row r="164" spans="1:5">
      <c r="A164" s="4" t="str">
        <f>A11</f>
        <v xml:space="preserve"> Actividad 1.2  </v>
      </c>
      <c r="B164" s="50">
        <f ca="1">C17</f>
        <v>0</v>
      </c>
      <c r="C164" s="2"/>
      <c r="D164" s="2"/>
      <c r="E164" s="2"/>
    </row>
    <row r="165" spans="1:5">
      <c r="A165" s="4" t="str">
        <f>A18</f>
        <v xml:space="preserve"> Actividad 1.3  .- </v>
      </c>
      <c r="B165" s="50">
        <f ca="1">C24</f>
        <v>0</v>
      </c>
      <c r="C165" s="2"/>
      <c r="D165" s="2"/>
      <c r="E165" s="2"/>
    </row>
    <row r="166" spans="1:5">
      <c r="A166" s="4" t="str">
        <f>A25</f>
        <v xml:space="preserve">Componente 2 </v>
      </c>
      <c r="B166" s="50">
        <f ca="1">C25</f>
        <v>0</v>
      </c>
      <c r="C166" s="2"/>
      <c r="D166" s="2"/>
      <c r="E166" s="2"/>
    </row>
    <row r="167" spans="1:5">
      <c r="A167" s="4" t="str">
        <f>A26</f>
        <v xml:space="preserve">  Actividad 2.1 </v>
      </c>
      <c r="B167" s="50">
        <f ca="1">C32</f>
        <v>0</v>
      </c>
      <c r="C167" s="2"/>
      <c r="D167" s="2"/>
      <c r="E167" s="2"/>
    </row>
    <row r="168" spans="1:5">
      <c r="A168" s="4" t="str">
        <f>A33</f>
        <v xml:space="preserve">Actividad 2.2 </v>
      </c>
      <c r="B168" s="50">
        <f ca="1">C39</f>
        <v>0</v>
      </c>
      <c r="C168" s="2"/>
      <c r="D168" s="2"/>
      <c r="E168" s="2"/>
    </row>
    <row r="169" spans="1:5">
      <c r="A169" s="4" t="str">
        <f>A40</f>
        <v xml:space="preserve">Actividad 2.3 </v>
      </c>
      <c r="B169" s="50">
        <f ca="1">C46</f>
        <v>0</v>
      </c>
      <c r="C169" s="2"/>
      <c r="D169" s="2"/>
      <c r="E169" s="2"/>
    </row>
    <row r="170" spans="1:5">
      <c r="A170" s="4" t="str">
        <f>A47</f>
        <v>Componente 3</v>
      </c>
      <c r="B170" s="50">
        <f ca="1">C47</f>
        <v>0</v>
      </c>
      <c r="C170" s="2"/>
      <c r="D170" s="2"/>
      <c r="E170" s="2"/>
    </row>
    <row r="171" spans="1:5">
      <c r="A171" s="4" t="str">
        <f>A48</f>
        <v xml:space="preserve"> Actividad 3.1 </v>
      </c>
      <c r="B171" s="50">
        <f ca="1">C54</f>
        <v>0</v>
      </c>
      <c r="C171" s="2"/>
      <c r="D171" s="2"/>
      <c r="E171" s="2"/>
    </row>
    <row r="172" spans="1:5">
      <c r="A172" s="4" t="str">
        <f>A55</f>
        <v xml:space="preserve">Actividad 3.2 </v>
      </c>
      <c r="B172" s="50">
        <f ca="1">C61</f>
        <v>0</v>
      </c>
      <c r="C172" s="2"/>
      <c r="D172" s="2"/>
      <c r="E172" s="2"/>
    </row>
    <row r="173" spans="1:5">
      <c r="A173" s="4" t="str">
        <f>A62</f>
        <v xml:space="preserve"> Actividad 3.3 </v>
      </c>
      <c r="B173" s="50">
        <f ca="1">C68</f>
        <v>0</v>
      </c>
      <c r="C173" s="2"/>
      <c r="D173" s="2"/>
      <c r="E173" s="2"/>
    </row>
    <row r="174" spans="1:5">
      <c r="A174" s="4" t="str">
        <f>A69</f>
        <v>Componente 4</v>
      </c>
      <c r="B174" s="50">
        <f ca="1">C69</f>
        <v>0</v>
      </c>
      <c r="C174" s="2"/>
      <c r="D174" s="2"/>
      <c r="E174" s="2"/>
    </row>
    <row r="175" spans="1:5">
      <c r="A175" s="4" t="str">
        <f>A70</f>
        <v xml:space="preserve">Actividad 4.1 </v>
      </c>
      <c r="B175" s="50">
        <f ca="1">C76</f>
        <v>0</v>
      </c>
      <c r="C175" s="2"/>
      <c r="D175" s="2"/>
      <c r="E175" s="2"/>
    </row>
    <row r="176" spans="1:5">
      <c r="A176" s="4" t="str">
        <f>A77</f>
        <v xml:space="preserve">Actividad 4.2  </v>
      </c>
      <c r="B176" s="50">
        <f ca="1">C83</f>
        <v>0</v>
      </c>
      <c r="C176" s="2"/>
      <c r="D176" s="2"/>
      <c r="E176" s="2"/>
    </row>
    <row r="177" spans="1:5">
      <c r="A177" s="4" t="str">
        <f>A84</f>
        <v xml:space="preserve">Actividad 4.3 </v>
      </c>
      <c r="B177" s="50">
        <f ca="1">C90</f>
        <v>0</v>
      </c>
      <c r="C177" s="2"/>
      <c r="D177" s="2"/>
      <c r="E177" s="2"/>
    </row>
    <row r="178" spans="1:5">
      <c r="A178" s="4" t="str">
        <f>A91</f>
        <v xml:space="preserve">Actividad 4.4 </v>
      </c>
      <c r="B178" s="50">
        <f ca="1">C97</f>
        <v>0</v>
      </c>
      <c r="C178" s="2"/>
      <c r="D178" s="2"/>
      <c r="E178" s="2"/>
    </row>
    <row r="179" spans="1:5">
      <c r="A179" s="4" t="str">
        <f>A98</f>
        <v>Componente 5</v>
      </c>
      <c r="B179" s="50">
        <f ca="1">C98</f>
        <v>0</v>
      </c>
      <c r="C179" s="2"/>
      <c r="D179" s="2"/>
      <c r="E179" s="2"/>
    </row>
    <row r="180" spans="1:5">
      <c r="A180" s="4" t="str">
        <f>A99</f>
        <v xml:space="preserve">Actividad 5.1 </v>
      </c>
      <c r="B180" s="50">
        <f ca="1">C105</f>
        <v>0</v>
      </c>
      <c r="C180" s="2"/>
      <c r="D180" s="2"/>
      <c r="E180" s="2"/>
    </row>
    <row r="181" spans="1:5">
      <c r="A181" s="4" t="str">
        <f>A106</f>
        <v xml:space="preserve">Actividad 5.2 </v>
      </c>
      <c r="B181" s="50">
        <f ca="1">C112</f>
        <v>0</v>
      </c>
      <c r="C181" s="2"/>
      <c r="D181" s="2"/>
      <c r="E181" s="2"/>
    </row>
    <row r="182" spans="1:5">
      <c r="A182" s="4" t="str">
        <f>A113</f>
        <v xml:space="preserve"> Actividad 5.3 </v>
      </c>
      <c r="B182" s="50">
        <f ca="1">C119</f>
        <v>0</v>
      </c>
      <c r="C182" s="2"/>
      <c r="D182" s="2"/>
      <c r="E182" s="2"/>
    </row>
    <row r="183" spans="1:5">
      <c r="A183" s="4" t="str">
        <f>A120</f>
        <v>Componente 6</v>
      </c>
      <c r="B183" s="50">
        <f ca="1">C120</f>
        <v>0</v>
      </c>
      <c r="C183" s="2"/>
      <c r="D183" s="2"/>
      <c r="E183" s="2"/>
    </row>
    <row r="184" spans="1:5">
      <c r="A184" s="4" t="str">
        <f>A121</f>
        <v xml:space="preserve">Actividad 6.1 </v>
      </c>
      <c r="B184" s="50">
        <f ca="1">C127</f>
        <v>0</v>
      </c>
      <c r="C184" s="2"/>
      <c r="D184" s="2"/>
      <c r="E184" s="2"/>
    </row>
    <row r="185" spans="1:5">
      <c r="A185" s="4" t="str">
        <f>A128</f>
        <v xml:space="preserve"> Actividad 6.2 </v>
      </c>
      <c r="B185" s="50">
        <f ca="1">C134</f>
        <v>0</v>
      </c>
      <c r="C185" s="2"/>
      <c r="D185" s="2"/>
      <c r="E185" s="2"/>
    </row>
    <row r="186" spans="1:5">
      <c r="A186" s="4" t="str">
        <f>A135</f>
        <v xml:space="preserve">Actividad 6.3 </v>
      </c>
      <c r="B186" s="50">
        <f ca="1">C141</f>
        <v>0</v>
      </c>
      <c r="C186" s="2"/>
      <c r="D186" s="2"/>
      <c r="E186" s="2"/>
    </row>
    <row r="187" spans="1:5">
      <c r="A187" s="4" t="str">
        <f>A142</f>
        <v xml:space="preserve"> Actividad 6.4 </v>
      </c>
      <c r="B187" s="50">
        <f ca="1">C148</f>
        <v>0</v>
      </c>
      <c r="C187" s="2"/>
      <c r="D187" s="2"/>
      <c r="E187" s="2"/>
    </row>
    <row r="188" spans="1:5">
      <c r="A188" s="4" t="str">
        <f>A149</f>
        <v xml:space="preserve">·         Actividad 6.5 </v>
      </c>
      <c r="B188" s="50">
        <f ca="1">C155</f>
        <v>0</v>
      </c>
      <c r="C188" s="2"/>
      <c r="D188" s="2"/>
      <c r="E188" s="2"/>
    </row>
    <row r="189" spans="1:5" s="21" customFormat="1">
      <c r="A189" s="21" t="s">
        <v>70</v>
      </c>
      <c r="B189" s="51">
        <f ca="1">C156</f>
        <v>0</v>
      </c>
    </row>
  </sheetData>
  <autoFilter ref="A1:L156" xr:uid="{03E04A23-EAD3-4F19-BFC2-13B554A3C78C}">
    <filterColumn colId="2" showButton="0"/>
    <filterColumn colId="4" showButton="0"/>
  </autoFilter>
  <mergeCells count="50">
    <mergeCell ref="A156:B156"/>
    <mergeCell ref="A160:A161"/>
    <mergeCell ref="B160:C160"/>
    <mergeCell ref="D160:E160"/>
    <mergeCell ref="A142:A148"/>
    <mergeCell ref="A149:A155"/>
    <mergeCell ref="G40:G46"/>
    <mergeCell ref="G70:G76"/>
    <mergeCell ref="G91:G97"/>
    <mergeCell ref="G99:G105"/>
    <mergeCell ref="G77:G83"/>
    <mergeCell ref="G84:G90"/>
    <mergeCell ref="G142:G148"/>
    <mergeCell ref="G149:G155"/>
    <mergeCell ref="A113:A119"/>
    <mergeCell ref="A121:A127"/>
    <mergeCell ref="A128:A134"/>
    <mergeCell ref="A135:A141"/>
    <mergeCell ref="G113:G119"/>
    <mergeCell ref="G121:G127"/>
    <mergeCell ref="G128:G134"/>
    <mergeCell ref="G135:G141"/>
    <mergeCell ref="G18:G24"/>
    <mergeCell ref="A26:A32"/>
    <mergeCell ref="G26:G32"/>
    <mergeCell ref="A33:A39"/>
    <mergeCell ref="G33:G39"/>
    <mergeCell ref="E1:F1"/>
    <mergeCell ref="G1:G3"/>
    <mergeCell ref="A4:A10"/>
    <mergeCell ref="G4:G10"/>
    <mergeCell ref="A11:A17"/>
    <mergeCell ref="G11:G17"/>
    <mergeCell ref="A1:A2"/>
    <mergeCell ref="C1:D1"/>
    <mergeCell ref="A99:A105"/>
    <mergeCell ref="A106:A112"/>
    <mergeCell ref="A84:A90"/>
    <mergeCell ref="A48:A54"/>
    <mergeCell ref="G48:G54"/>
    <mergeCell ref="A55:A61"/>
    <mergeCell ref="G55:G61"/>
    <mergeCell ref="A62:A68"/>
    <mergeCell ref="G62:G68"/>
    <mergeCell ref="G106:G112"/>
    <mergeCell ref="A40:A46"/>
    <mergeCell ref="A18:A24"/>
    <mergeCell ref="A70:A76"/>
    <mergeCell ref="A77:A83"/>
    <mergeCell ref="A91:A9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F11E-5910-4FB3-9328-3500C85A35BF}">
  <dimension ref="A1"/>
  <sheetViews>
    <sheetView workbookViewId="0">
      <selection sqref="A1:E30"/>
    </sheetView>
  </sheetViews>
  <sheetFormatPr defaultColWidth="11.42578125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CFE5-B6D9-4AAA-AACF-736365BC0946}">
  <dimension ref="A1:B8"/>
  <sheetViews>
    <sheetView showOutlineSymbols="0" workbookViewId="0">
      <selection activeCell="B3" sqref="B3"/>
    </sheetView>
  </sheetViews>
  <sheetFormatPr defaultColWidth="11.42578125" defaultRowHeight="15"/>
  <cols>
    <col min="1" max="1" width="14" bestFit="1" customWidth="1"/>
    <col min="2" max="2" width="19" bestFit="1" customWidth="1"/>
  </cols>
  <sheetData>
    <row r="1" spans="1:2">
      <c r="A1" t="s">
        <v>145</v>
      </c>
      <c r="B1" t="s">
        <v>146</v>
      </c>
    </row>
    <row r="2" spans="1:2">
      <c r="A2" s="2" t="s">
        <v>147</v>
      </c>
      <c r="B2" s="3">
        <f ca="1">'Presupuesto Actividades'!C3</f>
        <v>0</v>
      </c>
    </row>
    <row r="3" spans="1:2">
      <c r="A3" s="2" t="s">
        <v>148</v>
      </c>
      <c r="B3" s="3">
        <f ca="1">'Presupuesto Actividades'!C25</f>
        <v>0</v>
      </c>
    </row>
    <row r="4" spans="1:2">
      <c r="A4" s="2" t="s">
        <v>132</v>
      </c>
      <c r="B4" s="3">
        <f ca="1">'Presupuesto Actividades'!C47</f>
        <v>0</v>
      </c>
    </row>
    <row r="5" spans="1:2">
      <c r="A5" s="2" t="s">
        <v>136</v>
      </c>
      <c r="B5" s="3">
        <f ca="1">'Presupuesto Actividades'!C69</f>
        <v>0</v>
      </c>
    </row>
    <row r="6" spans="1:2">
      <c r="A6" s="2" t="s">
        <v>138</v>
      </c>
      <c r="B6" s="3">
        <f ca="1">'Presupuesto Actividades'!C98</f>
        <v>0</v>
      </c>
    </row>
    <row r="7" spans="1:2">
      <c r="A7" s="2" t="s">
        <v>141</v>
      </c>
      <c r="B7" s="3">
        <f ca="1">'Presupuesto Actividades'!C120</f>
        <v>0</v>
      </c>
    </row>
    <row r="8" spans="1:2">
      <c r="A8" s="2" t="s">
        <v>149</v>
      </c>
      <c r="B8" s="3">
        <f ca="1">SUM(B2:B7)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45F9-167D-4845-B603-82F2BAECF61A}">
  <dimension ref="A1:C7"/>
  <sheetViews>
    <sheetView showOutlineSymbols="0" workbookViewId="0">
      <selection activeCell="C4" sqref="C4"/>
    </sheetView>
  </sheetViews>
  <sheetFormatPr defaultColWidth="11.42578125" defaultRowHeight="15"/>
  <cols>
    <col min="1" max="1" width="14" customWidth="1"/>
    <col min="2" max="2" width="19" bestFit="1" customWidth="1"/>
    <col min="3" max="3" width="13" bestFit="1" customWidth="1"/>
  </cols>
  <sheetData>
    <row r="1" spans="1:3" ht="45" customHeight="1">
      <c r="A1" s="418" t="s">
        <v>150</v>
      </c>
      <c r="B1" s="2" t="s">
        <v>151</v>
      </c>
      <c r="C1" s="3">
        <f>'Presupuesto global por año'!AI18</f>
        <v>0</v>
      </c>
    </row>
    <row r="2" spans="1:3" ht="45" customHeight="1">
      <c r="A2" s="419"/>
      <c r="B2" s="2" t="s">
        <v>152</v>
      </c>
      <c r="C2" s="3">
        <f>'Presupuesto global por año'!AI84</f>
        <v>0</v>
      </c>
    </row>
    <row r="3" spans="1:3">
      <c r="A3" s="419"/>
      <c r="B3" s="2" t="s">
        <v>153</v>
      </c>
      <c r="C3" s="3">
        <f ca="1">'Presupuesto global por año'!AI43</f>
        <v>0</v>
      </c>
    </row>
    <row r="4" spans="1:3">
      <c r="A4" s="419"/>
      <c r="B4" s="2" t="s">
        <v>154</v>
      </c>
      <c r="C4" s="3">
        <f>'Presupuesto global por año'!AI58</f>
        <v>0</v>
      </c>
    </row>
    <row r="5" spans="1:3">
      <c r="A5" s="420"/>
      <c r="B5" s="2" t="s">
        <v>155</v>
      </c>
      <c r="C5" s="3">
        <f>'Presupuesto global por año'!AI68</f>
        <v>0</v>
      </c>
    </row>
    <row r="6" spans="1:3">
      <c r="A6" s="422" t="s">
        <v>156</v>
      </c>
      <c r="B6" s="423"/>
      <c r="C6" s="3">
        <f>'Presupuesto global por año'!AI94</f>
        <v>0</v>
      </c>
    </row>
    <row r="7" spans="1:3">
      <c r="A7" s="421" t="s">
        <v>149</v>
      </c>
      <c r="B7" s="421"/>
      <c r="C7" s="3">
        <f ca="1">SUM(C1:C6)</f>
        <v>0</v>
      </c>
    </row>
  </sheetData>
  <mergeCells count="3">
    <mergeCell ref="A1:A5"/>
    <mergeCell ref="A7:B7"/>
    <mergeCell ref="A6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97640631-0f81-4b7a-ad9f-3e7e6348ac09" xsi:nil="true"/>
    <MigrationWizId xmlns="97640631-0f81-4b7a-ad9f-3e7e6348ac09" xsi:nil="true"/>
    <MigrationWizIdSecurityGroups xmlns="97640631-0f81-4b7a-ad9f-3e7e6348ac09" xsi:nil="true"/>
    <MigrationWizIdPermissions xmlns="97640631-0f81-4b7a-ad9f-3e7e6348ac09" xsi:nil="true"/>
    <MigrationWizIdPermissionLevels xmlns="97640631-0f81-4b7a-ad9f-3e7e6348ac09" xsi:nil="true"/>
    <_activity xmlns="97640631-0f81-4b7a-ad9f-3e7e6348ac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95D6B0FA1EC4E9C14E54CE9B00575" ma:contentTypeVersion="20" ma:contentTypeDescription="Create a new document." ma:contentTypeScope="" ma:versionID="60c23fd08490d1513302dd45f9119464">
  <xsd:schema xmlns:xsd="http://www.w3.org/2001/XMLSchema" xmlns:xs="http://www.w3.org/2001/XMLSchema" xmlns:p="http://schemas.microsoft.com/office/2006/metadata/properties" xmlns:ns3="97640631-0f81-4b7a-ad9f-3e7e6348ac09" xmlns:ns4="e3a07b39-2401-4bce-9b75-8928ba76cfed" targetNamespace="http://schemas.microsoft.com/office/2006/metadata/properties" ma:root="true" ma:fieldsID="65b2f3d1dbe3ed274f986ffb091918d8" ns3:_="" ns4:_="">
    <xsd:import namespace="97640631-0f81-4b7a-ad9f-3e7e6348ac09"/>
    <xsd:import namespace="e3a07b39-2401-4bce-9b75-8928ba76cfed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40631-0f81-4b7a-ad9f-3e7e6348ac0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_activity" ma:index="2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07b39-2401-4bce-9b75-8928ba76c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67FDE-7AD7-4A9F-933D-895C1F4A53B1}"/>
</file>

<file path=customXml/itemProps2.xml><?xml version="1.0" encoding="utf-8"?>
<ds:datastoreItem xmlns:ds="http://schemas.openxmlformats.org/officeDocument/2006/customXml" ds:itemID="{8913CE89-FF84-4908-98EA-F035160DD4CB}"/>
</file>

<file path=customXml/itemProps3.xml><?xml version="1.0" encoding="utf-8"?>
<ds:datastoreItem xmlns:ds="http://schemas.openxmlformats.org/officeDocument/2006/customXml" ds:itemID="{0A03D84A-B7EA-4B85-BA7E-7AE0A9E63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Valeria Cortés Ramírez</cp:lastModifiedBy>
  <cp:revision/>
  <dcterms:created xsi:type="dcterms:W3CDTF">2023-01-15T02:20:38Z</dcterms:created>
  <dcterms:modified xsi:type="dcterms:W3CDTF">2023-09-05T17:54:52Z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0x010100C5F95D6B0FA1EC4E9C14E54CE9B00575</vt:lpwstr>
  </property>
</Properties>
</file>